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360" windowWidth="18855" windowHeight="1147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F84" i="1" l="1"/>
  <c r="F97" i="1"/>
  <c r="F95" i="1" s="1"/>
  <c r="F132" i="1"/>
  <c r="F130" i="1"/>
  <c r="F128" i="1"/>
  <c r="F126" i="1"/>
  <c r="F123" i="1"/>
  <c r="F121" i="1"/>
  <c r="F119" i="1"/>
  <c r="F117" i="1"/>
  <c r="F115" i="1"/>
  <c r="F113" i="1"/>
  <c r="F106" i="1"/>
  <c r="F105" i="1" s="1"/>
  <c r="F104" i="1" s="1"/>
  <c r="F102" i="1"/>
  <c r="F101" i="1" s="1"/>
  <c r="F96" i="1"/>
  <c r="F93" i="1"/>
  <c r="F90" i="1"/>
  <c r="F87" i="1"/>
  <c r="F80" i="1"/>
  <c r="F77" i="1"/>
  <c r="F74" i="1"/>
  <c r="F71" i="1"/>
  <c r="F69" i="1"/>
  <c r="F66" i="1"/>
  <c r="F63" i="1"/>
  <c r="F62" i="1" s="1"/>
  <c r="F59" i="1"/>
  <c r="F57" i="1"/>
  <c r="F55" i="1"/>
  <c r="F52" i="1"/>
  <c r="F48" i="1"/>
  <c r="F46" i="1"/>
  <c r="F44" i="1"/>
  <c r="F42" i="1"/>
  <c r="F37" i="1"/>
  <c r="F36" i="1" s="1"/>
  <c r="F27" i="1" s="1"/>
  <c r="F34" i="1"/>
  <c r="F32" i="1"/>
  <c r="F29" i="1"/>
  <c r="F28" i="1" s="1"/>
  <c r="F25" i="1"/>
  <c r="F24" i="1" s="1"/>
  <c r="F22" i="1"/>
  <c r="F20" i="1"/>
  <c r="F18" i="1"/>
  <c r="F16" i="1"/>
  <c r="F15" i="1" s="1"/>
  <c r="F13" i="1"/>
  <c r="F12" i="1" s="1"/>
  <c r="F9" i="1"/>
  <c r="F8" i="1"/>
  <c r="F112" i="1" l="1"/>
  <c r="F111" i="1" s="1"/>
  <c r="F83" i="1"/>
  <c r="F54" i="1"/>
  <c r="F61" i="1"/>
  <c r="F11" i="1"/>
  <c r="F7" i="1" s="1"/>
  <c r="G132" i="1" l="1"/>
  <c r="G130" i="1"/>
  <c r="G128" i="1"/>
  <c r="G126" i="1"/>
  <c r="G123" i="1"/>
  <c r="G121" i="1"/>
  <c r="G119" i="1"/>
  <c r="G117" i="1"/>
  <c r="G115" i="1"/>
  <c r="G113" i="1"/>
  <c r="G110" i="1"/>
  <c r="G106" i="1"/>
  <c r="G102" i="1"/>
  <c r="G101" i="1" s="1"/>
  <c r="G97" i="1"/>
  <c r="G95" i="1" s="1"/>
  <c r="G96" i="1"/>
  <c r="G93" i="1"/>
  <c r="G90" i="1"/>
  <c r="G87" i="1"/>
  <c r="G84" i="1"/>
  <c r="G80" i="1"/>
  <c r="G77" i="1"/>
  <c r="G74" i="1"/>
  <c r="G71" i="1"/>
  <c r="G69" i="1"/>
  <c r="G66" i="1"/>
  <c r="G63" i="1"/>
  <c r="G59" i="1"/>
  <c r="G57" i="1"/>
  <c r="G55" i="1"/>
  <c r="G52" i="1"/>
  <c r="G48" i="1"/>
  <c r="G46" i="1"/>
  <c r="G44" i="1"/>
  <c r="G42" i="1"/>
  <c r="G37" i="1"/>
  <c r="G34" i="1"/>
  <c r="G32" i="1"/>
  <c r="G29" i="1"/>
  <c r="G28" i="1" s="1"/>
  <c r="G25" i="1"/>
  <c r="G24" i="1" s="1"/>
  <c r="G22" i="1"/>
  <c r="G20" i="1"/>
  <c r="G18" i="1"/>
  <c r="G16" i="1"/>
  <c r="G15" i="1" s="1"/>
  <c r="G13" i="1"/>
  <c r="G12" i="1"/>
  <c r="G9" i="1"/>
  <c r="G8" i="1"/>
  <c r="G11" i="1" l="1"/>
  <c r="G54" i="1"/>
  <c r="G36" i="1"/>
  <c r="G27" i="1" s="1"/>
  <c r="G7" i="1" s="1"/>
  <c r="G83" i="1"/>
  <c r="G112" i="1"/>
  <c r="G62" i="1"/>
  <c r="G61" i="1" s="1"/>
  <c r="G105" i="1"/>
  <c r="G104" i="1" s="1"/>
</calcChain>
</file>

<file path=xl/sharedStrings.xml><?xml version="1.0" encoding="utf-8"?>
<sst xmlns="http://schemas.openxmlformats.org/spreadsheetml/2006/main" count="200" uniqueCount="142">
  <si>
    <t>Глава муниципального образования</t>
  </si>
  <si>
    <t>Центральный аппарат</t>
  </si>
  <si>
    <t>Другие общегосударственные вопросы</t>
  </si>
  <si>
    <t>Организация и содержание мест захоронения</t>
  </si>
  <si>
    <t>Обеспечение деятельности подведомственных учреждений</t>
  </si>
  <si>
    <t>Наименование</t>
  </si>
  <si>
    <t>Организация и содержание уличного освещения</t>
  </si>
  <si>
    <t>Организация и содержание прочих объектов благоустройства</t>
  </si>
  <si>
    <t>Мероприятия по обеспечению безопасности движения пешеходов</t>
  </si>
  <si>
    <t>Строительство, модернизация, ремонт и содержание автомобильных дорог общего пользования, в том числе дорог в поселении (за исключением автомобильных дорог федерального значения)</t>
  </si>
  <si>
    <t>Субсидия на государственную поддержку молодых семей Ярославской области в приобретении (строительстве) жилья</t>
  </si>
  <si>
    <t>Вид расходов</t>
  </si>
  <si>
    <t>Исполнено (руб.)</t>
  </si>
  <si>
    <t>01.0.00.00000</t>
  </si>
  <si>
    <t>01.0.01.L4970</t>
  </si>
  <si>
    <t>Субсидии гражданам на приобретение жилья</t>
  </si>
  <si>
    <t>02.0.00.00000</t>
  </si>
  <si>
    <t>02.0.01.00000</t>
  </si>
  <si>
    <t>02.0.01.11060</t>
  </si>
  <si>
    <t xml:space="preserve">Прочая закупка товаров, работ, услуг </t>
  </si>
  <si>
    <t>02.0.02.00000</t>
  </si>
  <si>
    <t xml:space="preserve">Мероприятия по  обеспечению безопасности  граждан на водных объектах </t>
  </si>
  <si>
    <t>02.0.02.11070</t>
  </si>
  <si>
    <t>02.0.06.11110</t>
  </si>
  <si>
    <t>03.0.00.00000</t>
  </si>
  <si>
    <t>Организационное обеспечение малого и среднего предпринимательства на территории городского поселения Мышкин</t>
  </si>
  <si>
    <t>03.0.01.11100</t>
  </si>
  <si>
    <t>04.0.00.00000</t>
  </si>
  <si>
    <t>Мероприятия по содержанию и ремонту муниципального жилищного фонда</t>
  </si>
  <si>
    <t>04.0.01.00000</t>
  </si>
  <si>
    <t>Взносы  на обеспечение мероприятий по капитальному ремонту многоквартирных домов за муниципальный жилищный фонд</t>
  </si>
  <si>
    <t>04.0.01.11110</t>
  </si>
  <si>
    <t>Иные бюджетные ассигнования</t>
  </si>
  <si>
    <t>04.0.02.11140</t>
  </si>
  <si>
    <t>Организация в границе городского поселения Мышкин электро-, тепло-, газо- и водоснабжения населения, водоотведения</t>
  </si>
  <si>
    <t>04.0.03.11150</t>
  </si>
  <si>
    <t>04.0.05.00000</t>
  </si>
  <si>
    <t>04.0.05.11170</t>
  </si>
  <si>
    <t>04.0.05.11190</t>
  </si>
  <si>
    <t>04.0.05.11200</t>
  </si>
  <si>
    <t>04.0.05.11210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</si>
  <si>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  внебюджетными фондами</t>
  </si>
  <si>
    <t>05.0.00.00000</t>
  </si>
  <si>
    <t>05.0.01.11260</t>
  </si>
  <si>
    <t>05.0.02.11270</t>
  </si>
  <si>
    <t>05.0.03.11280</t>
  </si>
  <si>
    <t>06.0.00.00000</t>
  </si>
  <si>
    <t>Содержание и ремонт автомобильных дорог</t>
  </si>
  <si>
    <t>06.0.01.12440</t>
  </si>
  <si>
    <t>06.0.01.11340</t>
  </si>
  <si>
    <t>06.0.01.72440</t>
  </si>
  <si>
    <t>07.0.00.00000</t>
  </si>
  <si>
    <t>07.0.F2.55550</t>
  </si>
  <si>
    <t>Субсидия на формирование современной городской среды (благоустройство общественных территорий)</t>
  </si>
  <si>
    <t>Непрограммные расходы</t>
  </si>
  <si>
    <t>20.0.00.00000</t>
  </si>
  <si>
    <t>Осуществление первичного воинского учета</t>
  </si>
  <si>
    <t>20.0.00.51180</t>
  </si>
  <si>
    <t>20.0.00.11570</t>
  </si>
  <si>
    <t>20.0.00.11580</t>
  </si>
  <si>
    <t>Иные межбюджетные трансферты по заключенному соглашению по осуществлению функций контрольно-счетного органа</t>
  </si>
  <si>
    <t>20.0.00.11590</t>
  </si>
  <si>
    <t>Межбюджетные трансферты</t>
  </si>
  <si>
    <t>20.0.00.11620</t>
  </si>
  <si>
    <t>Государственная поддержка неработающих пенсионеров</t>
  </si>
  <si>
    <t>20.0.00.11640</t>
  </si>
  <si>
    <t>Социальное обеспечение и иные выплаты населению</t>
  </si>
  <si>
    <t>КВСР</t>
  </si>
  <si>
    <t>Целевая статья</t>
  </si>
  <si>
    <t>Текущий финансовый год</t>
  </si>
  <si>
    <t>Приложение 4</t>
  </si>
  <si>
    <t>Мероприятия по предупреждению и ликвидации последствий чрезвычайных ситуаций и стихийных бедствий природного и техногенного характера</t>
  </si>
  <si>
    <t>Организация и осуществление мероприятий по территориальной обороне и гражданской обороне, защите населения и территории поселения от чрезвычайных ситуаций природного и техногенного характера</t>
  </si>
  <si>
    <t>02.0.03.11080</t>
  </si>
  <si>
    <t>02.0.04.11090</t>
  </si>
  <si>
    <t>Муниципальная программа "Эффективная власть в городском поселении Мышкин на 2021-2023 годы"</t>
  </si>
  <si>
    <t>Развитие муниципальной службы в Администрации городского поселения Мышкин</t>
  </si>
  <si>
    <t>Содержание центрального аппарата</t>
  </si>
  <si>
    <t>Закупка энергетических ресурсов</t>
  </si>
  <si>
    <t>09.0.00.00000</t>
  </si>
  <si>
    <t>09.0.01.00000</t>
  </si>
  <si>
    <t>09.0.01.11580</t>
  </si>
  <si>
    <t>07.0.02.10410</t>
  </si>
  <si>
    <t>07.0.02.70410</t>
  </si>
  <si>
    <t>Муниципальная программа «Охрана земель городского поселения Мышкин на 2022 – 2024 годы»</t>
  </si>
  <si>
    <t>10.0.00.00000</t>
  </si>
  <si>
    <t>Мероприятие по борьбе с борщевиком Сосновского</t>
  </si>
  <si>
    <t>10.0.01.11201</t>
  </si>
  <si>
    <t>Муниципальная программа "Поддержка молодых семей городского поселения Мышкин в приобретении (строительстве)жилья на 2023-2025 годы"</t>
  </si>
  <si>
    <t>Муниципальная программа "Защита населения и территории городского поселения Мышкин от чрезвычайных ситуаций, обеспечение пожарной безопасности и безопасности людей на водных объектах на 2023-2025 годы"</t>
  </si>
  <si>
    <t>Подпрограмма "Обеспечение первичных мер противопожарной безопасности на территории городского поселения Мышкин на 2023-2025 годы"</t>
  </si>
  <si>
    <t>Обеспечение мер первичной пожарной безопасности на территории городского поселения Мышки</t>
  </si>
  <si>
    <t>Подпрограмма "Обеспечение безопасности  граждан на водных объектах городского поселения Мышкин на 2023-2025 годы"</t>
  </si>
  <si>
    <t>Подпрограмма «Профилактика терроризма и экстремизма, а также в минимизации и (или) ликвидации последствий проявлений терроризма и экстремизма в границах городского поселения Мышкин на 2023-2025 годы»</t>
  </si>
  <si>
    <t>Муниципальная программа «Развитие малого и среднего предпринимательства на территории городского поселения Мышкин на 2023-2025 годы»</t>
  </si>
  <si>
    <t>Муниципальная программа «Жилищно-коммунальное хозяйство городского поселения Мышкин на 2023-2025 годы»</t>
  </si>
  <si>
    <t>Субсидия на возмещение льгот по бане</t>
  </si>
  <si>
    <t>Подпрограмма «Благоустройство городского поселения Мышкин на 2023-2025 годы»</t>
  </si>
  <si>
    <t>Организация и содержание объектов озеленения</t>
  </si>
  <si>
    <t>04.0.05.11180</t>
  </si>
  <si>
    <t>Муниципальная  программа «Развитие культуры, физической культуры, спорта и молодежной политики в городском поселения Мышкин на 2023-2025 годы»</t>
  </si>
  <si>
    <t>Подпрограмма «Создание условий для организации досуга и обеспечение жителей поселения услугами организаций культуры на территории городского поселения Мышкин на 2023-2025 годы»</t>
  </si>
  <si>
    <t>Подпрограмма "Обеспечение условий для развития физической культуры, школьного спорта и массового спорта, организация проведения официальных физкультурно-оздоровительных и спортивных мероприятий на 2023-2025 годы»</t>
  </si>
  <si>
    <t>Подпрограмма «Организация и осуществление мероприятий по работе с детьми и молодежью, патриотическое воспитание молодежи на территории городского поселения Мышкин на 2023-2025 годы»</t>
  </si>
  <si>
    <t xml:space="preserve"> Муниципальная программа «Развитие сети автомобильных дорог  городского поселения Мышкин на 2023 -2025 годы»</t>
  </si>
  <si>
    <t>06.0.01.00000</t>
  </si>
  <si>
    <t>Софинансирование к субсидии бюджетам городских поселений на приведение в нормативное состояние автомобильных дорог местного значения, обеспечивающих подъезды к объектам социального назначения</t>
  </si>
  <si>
    <t>06.0.01.17350</t>
  </si>
  <si>
    <t>Субсидия бюджетам городских поселений на приведение в нормативное состояние автомобильных дорог местного значения, обеспечивающих подъезды к объектам социального назначения</t>
  </si>
  <si>
    <t>06.0.01.77350</t>
  </si>
  <si>
    <t>Капитальный ремонт и ремонт дорожных объектов муниципальной собственности (софинансирование)</t>
  </si>
  <si>
    <t>06.0.01.15620</t>
  </si>
  <si>
    <t>Муниципальная программа "Формирование современной городской среды на территории городского поселения Мышкин на 2023-2027 годы"</t>
  </si>
  <si>
    <t>Благоустройство дворовых территорий в рамках  реализации проекта "Наши дворы"</t>
  </si>
  <si>
    <t>Благоустройство дворовых территорий в рамках  реализации проекта "Наши дворы" (софинансирование)</t>
  </si>
  <si>
    <t>Дотации на реализацию мероприятий, предусмотренных нормативными правовыми актами органов государственной власти, в рамках пункта 3 части 1 статьи 8 Закона Ярославской области от 7 октября 2008 года № 40-з "О межбюджетных отношениях"</t>
  </si>
  <si>
    <t>20.0.00.11630</t>
  </si>
  <si>
    <t>20.0.00.73260</t>
  </si>
  <si>
    <t>Муниципальное учреждение "Администрация городского поселения Мышкин"</t>
  </si>
  <si>
    <t>Капитальный ремонт и ремонт дорожных объектов муниципальной собственности</t>
  </si>
  <si>
    <t>Мероприятия по программе формирование современной городской среды</t>
  </si>
  <si>
    <t xml:space="preserve">Муниципальная программа «Комплексное развитие сельской агломерации г. Мышкин» на 2024 год
</t>
  </si>
  <si>
    <t>Обеспечение реализации мероприятий комплексного развития сельской агломерации г. Мышкин</t>
  </si>
  <si>
    <t>Субсидия на обеспечение комплексного развития сельских территорий (строительство электрических сетей уличного освещения)</t>
  </si>
  <si>
    <t>Субсидия на обеспечение комплексного развития сельских территорий (организация бесплатного доступа в сеть "Интернет")</t>
  </si>
  <si>
    <t>Обеспечение проведения выборов и референдумов</t>
  </si>
  <si>
    <t>Иные межбюджетные трансферты по заключенному Соглашению о передаче осуществления части полномочий по решению вопросов местного значения</t>
  </si>
  <si>
    <t>Материальное стимулирование деятельности народных дружинников в г.Мышкин</t>
  </si>
  <si>
    <t>04.0.05.73260</t>
  </si>
  <si>
    <t>06.0.01.75620</t>
  </si>
  <si>
    <t>07.0.02.05551</t>
  </si>
  <si>
    <t>11.0.00.00000</t>
  </si>
  <si>
    <t>11.0.01.00000</t>
  </si>
  <si>
    <t>11.0.01.L5762</t>
  </si>
  <si>
    <t>11.0.01.R576Ж</t>
  </si>
  <si>
    <t>20.0.00.11600</t>
  </si>
  <si>
    <t>20.0.00.77650</t>
  </si>
  <si>
    <t xml:space="preserve">Исполнение ведомственной структуры расходов бюджета за 2024 год </t>
  </si>
  <si>
    <t>Софинансирование к субсидии на обеспечение комплексного развития сельских территорий (строительство электрических сетей уличного освещения)</t>
  </si>
  <si>
    <t>к решению Собрания депутатов</t>
  </si>
  <si>
    <t>Мышкинского муниципального округа</t>
  </si>
  <si>
    <t xml:space="preserve"> от 27.05.2025 №  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</si>
</sst>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indexed="64"/>
      </bottom>
      <diagonal/>
    </border>
    <border>
      <left/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/>
      <right style="medium">
        <color rgb="FF000000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/>
      <top style="medium">
        <color indexed="64"/>
      </top>
      <bottom style="medium">
        <color rgb="FF000000"/>
      </bottom>
      <diagonal/>
    </border>
    <border>
      <left/>
      <right style="medium">
        <color rgb="FF000000"/>
      </right>
      <top style="medium">
        <color indexed="64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/>
      <top/>
      <bottom style="medium">
        <color rgb="FF000000"/>
      </bottom>
      <diagonal/>
    </border>
    <border>
      <left style="medium">
        <color indexed="64"/>
      </left>
      <right/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indexed="64"/>
      </left>
      <right/>
      <top style="medium">
        <color rgb="FF000000"/>
      </top>
      <bottom/>
      <diagonal/>
    </border>
    <border>
      <left style="medium">
        <color indexed="64"/>
      </left>
      <right/>
      <top/>
      <bottom style="medium">
        <color rgb="FF000000"/>
      </bottom>
      <diagonal/>
    </border>
    <border>
      <left/>
      <right/>
      <top style="medium">
        <color indexed="64"/>
      </top>
      <bottom style="medium">
        <color rgb="FF000000"/>
      </bottom>
      <diagonal/>
    </border>
  </borders>
  <cellStyleXfs count="2">
    <xf numFmtId="0" fontId="0" fillId="0" borderId="0"/>
    <xf numFmtId="0" fontId="4" fillId="0" borderId="0"/>
  </cellStyleXfs>
  <cellXfs count="90">
    <xf numFmtId="0" fontId="0" fillId="0" borderId="0" xfId="0"/>
    <xf numFmtId="0" fontId="1" fillId="0" borderId="0" xfId="0" applyFont="1" applyFill="1" applyBorder="1" applyAlignment="1">
      <alignment horizontal="center" vertical="top" wrapText="1"/>
    </xf>
    <xf numFmtId="0" fontId="0" fillId="0" borderId="0" xfId="0" applyBorder="1"/>
    <xf numFmtId="0" fontId="2" fillId="0" borderId="0" xfId="0" applyFont="1"/>
    <xf numFmtId="4" fontId="5" fillId="0" borderId="1" xfId="0" applyNumberFormat="1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3" fontId="6" fillId="0" borderId="4" xfId="0" applyNumberFormat="1" applyFont="1" applyBorder="1" applyAlignment="1">
      <alignment horizontal="center" vertical="top" wrapText="1"/>
    </xf>
    <xf numFmtId="4" fontId="6" fillId="0" borderId="4" xfId="0" applyNumberFormat="1" applyFont="1" applyBorder="1" applyAlignment="1">
      <alignment horizontal="center" vertical="top" wrapText="1"/>
    </xf>
    <xf numFmtId="0" fontId="5" fillId="0" borderId="2" xfId="0" applyFont="1" applyBorder="1" applyAlignment="1">
      <alignment vertical="top" wrapText="1"/>
    </xf>
    <xf numFmtId="3" fontId="5" fillId="0" borderId="4" xfId="0" applyNumberFormat="1" applyFont="1" applyBorder="1" applyAlignment="1">
      <alignment horizontal="center" vertical="top" wrapText="1"/>
    </xf>
    <xf numFmtId="4" fontId="5" fillId="0" borderId="4" xfId="0" applyNumberFormat="1" applyFont="1" applyBorder="1" applyAlignment="1">
      <alignment horizontal="center" vertical="top" wrapText="1"/>
    </xf>
    <xf numFmtId="0" fontId="7" fillId="0" borderId="4" xfId="0" applyFont="1" applyBorder="1" applyAlignment="1">
      <alignment horizontal="center" vertical="top" wrapText="1"/>
    </xf>
    <xf numFmtId="0" fontId="5" fillId="0" borderId="7" xfId="0" applyFont="1" applyBorder="1" applyAlignment="1">
      <alignment vertical="top" wrapText="1"/>
    </xf>
    <xf numFmtId="0" fontId="7" fillId="0" borderId="10" xfId="0" applyFont="1" applyBorder="1" applyAlignment="1">
      <alignment horizontal="center" vertical="top" wrapText="1"/>
    </xf>
    <xf numFmtId="4" fontId="5" fillId="0" borderId="10" xfId="0" applyNumberFormat="1" applyFont="1" applyBorder="1" applyAlignment="1">
      <alignment horizontal="center" vertical="top" wrapText="1"/>
    </xf>
    <xf numFmtId="0" fontId="5" fillId="0" borderId="11" xfId="0" applyFont="1" applyBorder="1" applyAlignment="1">
      <alignment vertical="top" wrapText="1"/>
    </xf>
    <xf numFmtId="0" fontId="5" fillId="0" borderId="13" xfId="0" applyFont="1" applyBorder="1" applyAlignment="1">
      <alignment horizontal="center" vertical="top" wrapText="1"/>
    </xf>
    <xf numFmtId="4" fontId="5" fillId="0" borderId="13" xfId="0" applyNumberFormat="1" applyFont="1" applyBorder="1" applyAlignment="1">
      <alignment horizontal="center" vertical="top" wrapText="1"/>
    </xf>
    <xf numFmtId="0" fontId="7" fillId="0" borderId="4" xfId="0" applyFont="1" applyBorder="1" applyAlignment="1">
      <alignment horizontal="center" vertical="center" wrapText="1"/>
    </xf>
    <xf numFmtId="0" fontId="6" fillId="0" borderId="11" xfId="0" applyFont="1" applyBorder="1" applyAlignment="1">
      <alignment vertical="top" wrapText="1"/>
    </xf>
    <xf numFmtId="0" fontId="6" fillId="0" borderId="3" xfId="0" applyFont="1" applyBorder="1" applyAlignment="1">
      <alignment vertical="top" wrapText="1"/>
    </xf>
    <xf numFmtId="0" fontId="5" fillId="0" borderId="3" xfId="0" applyFont="1" applyBorder="1" applyAlignment="1">
      <alignment vertical="top" wrapText="1"/>
    </xf>
    <xf numFmtId="0" fontId="5" fillId="0" borderId="17" xfId="0" applyFont="1" applyBorder="1" applyAlignment="1">
      <alignment vertical="top" wrapText="1"/>
    </xf>
    <xf numFmtId="0" fontId="5" fillId="0" borderId="12" xfId="0" applyFont="1" applyBorder="1" applyAlignment="1">
      <alignment vertical="top" wrapText="1"/>
    </xf>
    <xf numFmtId="4" fontId="6" fillId="0" borderId="1" xfId="0" applyNumberFormat="1" applyFont="1" applyBorder="1" applyAlignment="1">
      <alignment horizontal="center" vertical="top" wrapText="1"/>
    </xf>
    <xf numFmtId="0" fontId="6" fillId="0" borderId="12" xfId="0" applyFont="1" applyBorder="1" applyAlignment="1">
      <alignment horizontal="center" vertical="top" wrapText="1"/>
    </xf>
    <xf numFmtId="0" fontId="9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0" fillId="0" borderId="0" xfId="0" applyNumberFormat="1"/>
    <xf numFmtId="0" fontId="6" fillId="0" borderId="11" xfId="0" applyFont="1" applyBorder="1" applyAlignment="1">
      <alignment vertical="center" wrapText="1"/>
    </xf>
    <xf numFmtId="0" fontId="5" fillId="0" borderId="11" xfId="0" applyFont="1" applyBorder="1" applyAlignment="1">
      <alignment vertical="center" wrapText="1"/>
    </xf>
    <xf numFmtId="0" fontId="6" fillId="0" borderId="12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6" fillId="0" borderId="11" xfId="0" applyFont="1" applyBorder="1" applyAlignment="1">
      <alignment horizontal="center" vertical="top" wrapText="1"/>
    </xf>
    <xf numFmtId="0" fontId="5" fillId="0" borderId="2" xfId="0" applyFont="1" applyBorder="1" applyAlignment="1">
      <alignment vertical="center" wrapText="1"/>
    </xf>
    <xf numFmtId="4" fontId="5" fillId="0" borderId="4" xfId="0" applyNumberFormat="1" applyFont="1" applyBorder="1" applyAlignment="1">
      <alignment horizontal="center" vertical="center" wrapText="1"/>
    </xf>
    <xf numFmtId="0" fontId="5" fillId="0" borderId="0" xfId="0" applyFont="1" applyBorder="1" applyAlignment="1">
      <alignment vertical="top" wrapText="1"/>
    </xf>
    <xf numFmtId="0" fontId="5" fillId="0" borderId="3" xfId="0" applyFont="1" applyBorder="1" applyAlignment="1">
      <alignment vertical="center" wrapText="1"/>
    </xf>
    <xf numFmtId="0" fontId="5" fillId="0" borderId="20" xfId="0" applyFont="1" applyBorder="1" applyAlignment="1">
      <alignment vertical="top" wrapText="1"/>
    </xf>
    <xf numFmtId="0" fontId="6" fillId="0" borderId="11" xfId="0" applyFont="1" applyBorder="1" applyAlignment="1">
      <alignment horizontal="left" vertical="top" wrapText="1"/>
    </xf>
    <xf numFmtId="4" fontId="9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5" xfId="0" applyFont="1" applyBorder="1" applyAlignment="1">
      <alignment horizontal="center" vertical="top" wrapText="1"/>
    </xf>
    <xf numFmtId="0" fontId="5" fillId="0" borderId="6" xfId="0" applyFont="1" applyBorder="1" applyAlignment="1">
      <alignment horizontal="center" vertical="top" wrapText="1"/>
    </xf>
    <xf numFmtId="0" fontId="6" fillId="0" borderId="4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4" fontId="5" fillId="2" borderId="4" xfId="0" applyNumberFormat="1" applyFont="1" applyFill="1" applyBorder="1" applyAlignment="1">
      <alignment horizontal="center" vertical="top" wrapText="1"/>
    </xf>
    <xf numFmtId="0" fontId="0" fillId="0" borderId="11" xfId="0" applyBorder="1"/>
    <xf numFmtId="0" fontId="3" fillId="0" borderId="0" xfId="0" applyFont="1" applyAlignment="1">
      <alignment horizontal="right"/>
    </xf>
    <xf numFmtId="0" fontId="0" fillId="0" borderId="0" xfId="0" applyAlignment="1"/>
    <xf numFmtId="0" fontId="8" fillId="0" borderId="0" xfId="0" applyFont="1" applyAlignment="1">
      <alignment horizontal="center" wrapText="1"/>
    </xf>
    <xf numFmtId="0" fontId="5" fillId="0" borderId="12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5" fillId="0" borderId="26" xfId="0" applyFont="1" applyBorder="1" applyAlignment="1">
      <alignment horizontal="center" vertical="top" wrapText="1"/>
    </xf>
    <xf numFmtId="0" fontId="5" fillId="0" borderId="15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5" fillId="0" borderId="6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0" fontId="6" fillId="0" borderId="6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9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8" xfId="0" applyFont="1" applyBorder="1" applyAlignment="1">
      <alignment horizontal="center" vertical="top" wrapText="1"/>
    </xf>
    <xf numFmtId="0" fontId="5" fillId="0" borderId="9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6" fillId="0" borderId="4" xfId="0" applyFont="1" applyBorder="1" applyAlignment="1">
      <alignment horizontal="center" vertical="top" wrapText="1"/>
    </xf>
    <xf numFmtId="0" fontId="3" fillId="0" borderId="0" xfId="0" applyFont="1" applyAlignment="1">
      <alignment horizontal="right" wrapText="1"/>
    </xf>
    <xf numFmtId="0" fontId="0" fillId="0" borderId="0" xfId="0" applyAlignment="1">
      <alignment horizontal="right" wrapText="1"/>
    </xf>
    <xf numFmtId="0" fontId="0" fillId="0" borderId="0" xfId="0" applyAlignment="1">
      <alignment horizontal="right"/>
    </xf>
    <xf numFmtId="0" fontId="6" fillId="0" borderId="23" xfId="0" applyFont="1" applyBorder="1" applyAlignment="1">
      <alignment horizontal="center" vertical="top" wrapText="1"/>
    </xf>
    <xf numFmtId="0" fontId="6" fillId="0" borderId="22" xfId="0" applyFont="1" applyBorder="1" applyAlignment="1">
      <alignment horizontal="center" vertical="top" wrapText="1"/>
    </xf>
    <xf numFmtId="0" fontId="5" fillId="0" borderId="1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top" wrapText="1"/>
    </xf>
    <xf numFmtId="0" fontId="6" fillId="0" borderId="15" xfId="0" applyFont="1" applyBorder="1" applyAlignment="1">
      <alignment horizontal="center" vertical="top" wrapText="1"/>
    </xf>
    <xf numFmtId="0" fontId="5" fillId="0" borderId="14" xfId="0" applyFont="1" applyBorder="1" applyAlignment="1">
      <alignment horizontal="center" vertical="top" wrapText="1"/>
    </xf>
    <xf numFmtId="0" fontId="6" fillId="0" borderId="16" xfId="0" applyFont="1" applyBorder="1" applyAlignment="1">
      <alignment horizontal="center" vertical="top" wrapText="1"/>
    </xf>
    <xf numFmtId="0" fontId="5" fillId="0" borderId="16" xfId="0" applyFont="1" applyBorder="1" applyAlignment="1">
      <alignment horizontal="center" vertical="top" wrapText="1"/>
    </xf>
    <xf numFmtId="0" fontId="5" fillId="0" borderId="21" xfId="0" applyFont="1" applyBorder="1" applyAlignment="1">
      <alignment horizontal="center" vertical="top" wrapText="1"/>
    </xf>
    <xf numFmtId="0" fontId="5" fillId="0" borderId="22" xfId="0" applyFont="1" applyBorder="1" applyAlignment="1">
      <alignment horizontal="center" vertical="top" wrapText="1"/>
    </xf>
    <xf numFmtId="0" fontId="5" fillId="0" borderId="19" xfId="0" applyFont="1" applyBorder="1" applyAlignment="1">
      <alignment horizontal="center" vertical="top" wrapText="1"/>
    </xf>
    <xf numFmtId="0" fontId="5" fillId="0" borderId="24" xfId="0" applyFont="1" applyBorder="1" applyAlignment="1">
      <alignment horizontal="center" vertical="top" wrapText="1"/>
    </xf>
    <xf numFmtId="0" fontId="5" fillId="0" borderId="18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5" fillId="0" borderId="25" xfId="0" applyFont="1" applyBorder="1" applyAlignment="1">
      <alignment horizontal="center" vertical="top" wrapText="1"/>
    </xf>
    <xf numFmtId="0" fontId="6" fillId="0" borderId="18" xfId="0" applyFont="1" applyBorder="1" applyAlignment="1">
      <alignment horizontal="center" vertical="top" wrapText="1"/>
    </xf>
    <xf numFmtId="0" fontId="6" fillId="0" borderId="12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20" xfId="0" applyFont="1" applyBorder="1" applyAlignment="1">
      <alignment horizontal="center" vertical="top" wrapText="1"/>
    </xf>
    <xf numFmtId="0" fontId="6" fillId="0" borderId="10" xfId="0" applyFont="1" applyBorder="1" applyAlignment="1">
      <alignment horizontal="center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69"/>
  <sheetViews>
    <sheetView tabSelected="1" topLeftCell="A125" zoomScaleNormal="100" workbookViewId="0">
      <selection activeCell="E128" sqref="E128"/>
    </sheetView>
  </sheetViews>
  <sheetFormatPr defaultRowHeight="15" x14ac:dyDescent="0.25"/>
  <cols>
    <col min="1" max="1" width="43.85546875" customWidth="1"/>
    <col min="2" max="2" width="10.28515625" customWidth="1"/>
    <col min="3" max="3" width="8.7109375" customWidth="1"/>
    <col min="4" max="4" width="5.5703125" customWidth="1"/>
    <col min="5" max="5" width="9.42578125" customWidth="1"/>
    <col min="6" max="6" width="13.7109375" customWidth="1"/>
    <col min="7" max="7" width="13" customWidth="1"/>
    <col min="8" max="8" width="8.7109375" customWidth="1"/>
    <col min="9" max="9" width="12.28515625" customWidth="1"/>
    <col min="10" max="10" width="13.5703125" customWidth="1"/>
    <col min="11" max="11" width="10.7109375" customWidth="1"/>
  </cols>
  <sheetData>
    <row r="1" spans="1:7" x14ac:dyDescent="0.25">
      <c r="E1" s="47" t="s">
        <v>70</v>
      </c>
      <c r="F1" s="47"/>
      <c r="G1" s="48"/>
    </row>
    <row r="2" spans="1:7" ht="15" customHeight="1" x14ac:dyDescent="0.25">
      <c r="D2" s="66" t="s">
        <v>139</v>
      </c>
      <c r="E2" s="67"/>
      <c r="F2" s="67"/>
      <c r="G2" s="48"/>
    </row>
    <row r="3" spans="1:7" x14ac:dyDescent="0.25">
      <c r="D3" s="47" t="s">
        <v>140</v>
      </c>
      <c r="E3" s="68"/>
      <c r="F3" s="68"/>
      <c r="G3" s="48"/>
    </row>
    <row r="4" spans="1:7" x14ac:dyDescent="0.25">
      <c r="D4" s="47" t="s">
        <v>141</v>
      </c>
      <c r="E4" s="47"/>
      <c r="F4" s="47"/>
      <c r="G4" s="47"/>
    </row>
    <row r="5" spans="1:7" ht="25.5" customHeight="1" thickBot="1" x14ac:dyDescent="0.3">
      <c r="A5" s="49" t="s">
        <v>137</v>
      </c>
      <c r="B5" s="49"/>
      <c r="C5" s="49"/>
      <c r="D5" s="49"/>
      <c r="E5" s="49"/>
      <c r="F5" s="49"/>
      <c r="G5" s="49"/>
    </row>
    <row r="6" spans="1:7" ht="45" customHeight="1" thickBot="1" x14ac:dyDescent="0.3">
      <c r="A6" s="25" t="s">
        <v>5</v>
      </c>
      <c r="B6" s="31" t="s">
        <v>67</v>
      </c>
      <c r="C6" s="60" t="s">
        <v>68</v>
      </c>
      <c r="D6" s="61"/>
      <c r="E6" s="26" t="s">
        <v>11</v>
      </c>
      <c r="F6" s="27" t="s">
        <v>69</v>
      </c>
      <c r="G6" s="24" t="s">
        <v>12</v>
      </c>
    </row>
    <row r="7" spans="1:7" ht="28.5" customHeight="1" thickBot="1" x14ac:dyDescent="0.3">
      <c r="A7" s="39" t="s">
        <v>118</v>
      </c>
      <c r="B7" s="33">
        <v>639</v>
      </c>
      <c r="C7" s="60"/>
      <c r="D7" s="61"/>
      <c r="E7" s="26"/>
      <c r="F7" s="40">
        <f>F8+F11+F24+F27+F54+F61+F83+F95+F101+F104+F112</f>
        <v>130160844.20999999</v>
      </c>
      <c r="G7" s="40">
        <f>G8+G11+G24+G27+G54+G61+G83+G95+G101+G104+G112</f>
        <v>116723113.70999999</v>
      </c>
    </row>
    <row r="8" spans="1:7" ht="53.25" customHeight="1" thickBot="1" x14ac:dyDescent="0.3">
      <c r="A8" s="5" t="s">
        <v>88</v>
      </c>
      <c r="B8" s="20"/>
      <c r="C8" s="64" t="s">
        <v>13</v>
      </c>
      <c r="D8" s="65"/>
      <c r="E8" s="6"/>
      <c r="F8" s="7">
        <f>F9</f>
        <v>1848706</v>
      </c>
      <c r="G8" s="7">
        <f>G9</f>
        <v>1839505.5</v>
      </c>
    </row>
    <row r="9" spans="1:7" ht="41.25" customHeight="1" thickBot="1" x14ac:dyDescent="0.3">
      <c r="A9" s="8" t="s">
        <v>10</v>
      </c>
      <c r="B9" s="21"/>
      <c r="C9" s="54" t="s">
        <v>14</v>
      </c>
      <c r="D9" s="55"/>
      <c r="E9" s="9"/>
      <c r="F9" s="10">
        <f>F10</f>
        <v>1848706</v>
      </c>
      <c r="G9" s="10">
        <f>G10</f>
        <v>1839505.5</v>
      </c>
    </row>
    <row r="10" spans="1:7" ht="15.75" thickBot="1" x14ac:dyDescent="0.3">
      <c r="A10" s="8" t="s">
        <v>15</v>
      </c>
      <c r="B10" s="21"/>
      <c r="C10" s="54"/>
      <c r="D10" s="55"/>
      <c r="E10" s="9">
        <v>300</v>
      </c>
      <c r="F10" s="10">
        <v>1848706</v>
      </c>
      <c r="G10" s="10">
        <v>1839505.5</v>
      </c>
    </row>
    <row r="11" spans="1:7" s="3" customFormat="1" ht="66" customHeight="1" thickBot="1" x14ac:dyDescent="0.25">
      <c r="A11" s="5" t="s">
        <v>89</v>
      </c>
      <c r="B11" s="20"/>
      <c r="C11" s="56" t="s">
        <v>16</v>
      </c>
      <c r="D11" s="57"/>
      <c r="E11" s="43"/>
      <c r="F11" s="7">
        <f>F12+F15+F18+F22+F20</f>
        <v>299304.46999999997</v>
      </c>
      <c r="G11" s="7">
        <f>G12+G15+G18+G22+G20</f>
        <v>299304.46999999997</v>
      </c>
    </row>
    <row r="12" spans="1:7" ht="44.25" customHeight="1" thickBot="1" x14ac:dyDescent="0.3">
      <c r="A12" s="8" t="s">
        <v>90</v>
      </c>
      <c r="B12" s="21"/>
      <c r="C12" s="54" t="s">
        <v>17</v>
      </c>
      <c r="D12" s="55"/>
      <c r="E12" s="11"/>
      <c r="F12" s="10">
        <f>F13</f>
        <v>56400</v>
      </c>
      <c r="G12" s="10">
        <f>G13</f>
        <v>56400</v>
      </c>
    </row>
    <row r="13" spans="1:7" ht="42" customHeight="1" thickBot="1" x14ac:dyDescent="0.3">
      <c r="A13" s="8" t="s">
        <v>91</v>
      </c>
      <c r="B13" s="21"/>
      <c r="C13" s="54" t="s">
        <v>18</v>
      </c>
      <c r="D13" s="55"/>
      <c r="E13" s="32"/>
      <c r="F13" s="10">
        <f>F14</f>
        <v>56400</v>
      </c>
      <c r="G13" s="10">
        <f>G14</f>
        <v>56400</v>
      </c>
    </row>
    <row r="14" spans="1:7" ht="20.25" customHeight="1" thickBot="1" x14ac:dyDescent="0.3">
      <c r="A14" s="8" t="s">
        <v>19</v>
      </c>
      <c r="B14" s="21"/>
      <c r="C14" s="54"/>
      <c r="D14" s="55"/>
      <c r="E14" s="32">
        <v>200</v>
      </c>
      <c r="F14" s="10">
        <v>56400</v>
      </c>
      <c r="G14" s="10">
        <v>56400</v>
      </c>
    </row>
    <row r="15" spans="1:7" ht="39" thickBot="1" x14ac:dyDescent="0.3">
      <c r="A15" s="12" t="s">
        <v>92</v>
      </c>
      <c r="B15" s="22"/>
      <c r="C15" s="62" t="s">
        <v>20</v>
      </c>
      <c r="D15" s="63"/>
      <c r="E15" s="13"/>
      <c r="F15" s="14">
        <f>F16</f>
        <v>113524.47</v>
      </c>
      <c r="G15" s="14">
        <f>G16</f>
        <v>113524.47</v>
      </c>
    </row>
    <row r="16" spans="1:7" ht="28.5" customHeight="1" thickBot="1" x14ac:dyDescent="0.3">
      <c r="A16" s="15" t="s">
        <v>21</v>
      </c>
      <c r="B16" s="23"/>
      <c r="C16" s="50" t="s">
        <v>22</v>
      </c>
      <c r="D16" s="51"/>
      <c r="E16" s="44"/>
      <c r="F16" s="4">
        <f>F17</f>
        <v>113524.47</v>
      </c>
      <c r="G16" s="4">
        <f>G17</f>
        <v>113524.47</v>
      </c>
    </row>
    <row r="17" spans="1:9" ht="16.5" customHeight="1" thickBot="1" x14ac:dyDescent="0.3">
      <c r="A17" s="8" t="s">
        <v>19</v>
      </c>
      <c r="B17" s="36"/>
      <c r="C17" s="50"/>
      <c r="D17" s="51"/>
      <c r="E17" s="16">
        <v>200</v>
      </c>
      <c r="F17" s="17">
        <v>113524.47</v>
      </c>
      <c r="G17" s="17">
        <v>113524.47</v>
      </c>
    </row>
    <row r="18" spans="1:9" ht="42.75" customHeight="1" thickBot="1" x14ac:dyDescent="0.3">
      <c r="A18" s="21" t="s">
        <v>71</v>
      </c>
      <c r="B18" s="15"/>
      <c r="C18" s="52" t="s">
        <v>73</v>
      </c>
      <c r="D18" s="53"/>
      <c r="E18" s="11"/>
      <c r="F18" s="10">
        <f>F19</f>
        <v>19740</v>
      </c>
      <c r="G18" s="10">
        <f>G19</f>
        <v>19740</v>
      </c>
    </row>
    <row r="19" spans="1:9" ht="17.25" customHeight="1" thickBot="1" x14ac:dyDescent="0.3">
      <c r="A19" s="8" t="s">
        <v>19</v>
      </c>
      <c r="B19" s="21"/>
      <c r="C19" s="56"/>
      <c r="D19" s="57"/>
      <c r="E19" s="32">
        <v>200</v>
      </c>
      <c r="F19" s="10">
        <v>19740</v>
      </c>
      <c r="G19" s="10">
        <v>19740</v>
      </c>
    </row>
    <row r="20" spans="1:9" ht="63" customHeight="1" thickBot="1" x14ac:dyDescent="0.3">
      <c r="A20" s="34" t="s">
        <v>72</v>
      </c>
      <c r="B20" s="37"/>
      <c r="C20" s="58" t="s">
        <v>74</v>
      </c>
      <c r="D20" s="59"/>
      <c r="E20" s="18"/>
      <c r="F20" s="35">
        <f>F21</f>
        <v>19640</v>
      </c>
      <c r="G20" s="35">
        <f>G21</f>
        <v>19640</v>
      </c>
    </row>
    <row r="21" spans="1:9" ht="20.25" customHeight="1" thickBot="1" x14ac:dyDescent="0.3">
      <c r="A21" s="8" t="s">
        <v>19</v>
      </c>
      <c r="B21" s="21"/>
      <c r="C21" s="56"/>
      <c r="D21" s="57"/>
      <c r="E21" s="32">
        <v>200</v>
      </c>
      <c r="F21" s="35">
        <v>19640</v>
      </c>
      <c r="G21" s="35">
        <v>19640</v>
      </c>
    </row>
    <row r="22" spans="1:9" ht="67.5" customHeight="1" thickBot="1" x14ac:dyDescent="0.3">
      <c r="A22" s="8" t="s">
        <v>93</v>
      </c>
      <c r="B22" s="21"/>
      <c r="C22" s="54" t="s">
        <v>23</v>
      </c>
      <c r="D22" s="55"/>
      <c r="E22" s="32"/>
      <c r="F22" s="10">
        <f>F23</f>
        <v>90000</v>
      </c>
      <c r="G22" s="10">
        <f>G23</f>
        <v>90000</v>
      </c>
    </row>
    <row r="23" spans="1:9" ht="15.75" thickBot="1" x14ac:dyDescent="0.3">
      <c r="A23" s="8" t="s">
        <v>19</v>
      </c>
      <c r="B23" s="21"/>
      <c r="C23" s="54"/>
      <c r="D23" s="55"/>
      <c r="E23" s="32">
        <v>200</v>
      </c>
      <c r="F23" s="10">
        <v>90000</v>
      </c>
      <c r="G23" s="10">
        <v>90000</v>
      </c>
    </row>
    <row r="24" spans="1:9" ht="51.75" thickBot="1" x14ac:dyDescent="0.3">
      <c r="A24" s="5" t="s">
        <v>94</v>
      </c>
      <c r="B24" s="20"/>
      <c r="C24" s="56" t="s">
        <v>24</v>
      </c>
      <c r="D24" s="57"/>
      <c r="E24" s="43"/>
      <c r="F24" s="7">
        <f>F25</f>
        <v>20000</v>
      </c>
      <c r="G24" s="7">
        <f>G25</f>
        <v>20000</v>
      </c>
    </row>
    <row r="25" spans="1:9" ht="39" thickBot="1" x14ac:dyDescent="0.3">
      <c r="A25" s="8" t="s">
        <v>25</v>
      </c>
      <c r="B25" s="21"/>
      <c r="C25" s="54" t="s">
        <v>26</v>
      </c>
      <c r="D25" s="55"/>
      <c r="E25" s="32"/>
      <c r="F25" s="10">
        <f>F26</f>
        <v>20000</v>
      </c>
      <c r="G25" s="10">
        <f>G26</f>
        <v>20000</v>
      </c>
    </row>
    <row r="26" spans="1:9" ht="15.75" thickBot="1" x14ac:dyDescent="0.3">
      <c r="A26" s="8" t="s">
        <v>19</v>
      </c>
      <c r="B26" s="21"/>
      <c r="C26" s="56"/>
      <c r="D26" s="57"/>
      <c r="E26" s="32">
        <v>200</v>
      </c>
      <c r="F26" s="10">
        <v>20000</v>
      </c>
      <c r="G26" s="10">
        <v>20000</v>
      </c>
    </row>
    <row r="27" spans="1:9" ht="39" thickBot="1" x14ac:dyDescent="0.3">
      <c r="A27" s="5" t="s">
        <v>95</v>
      </c>
      <c r="B27" s="20"/>
      <c r="C27" s="56" t="s">
        <v>27</v>
      </c>
      <c r="D27" s="57"/>
      <c r="E27" s="43"/>
      <c r="F27" s="7">
        <f>F28+F32+F36+F34</f>
        <v>25818064.509999998</v>
      </c>
      <c r="G27" s="7">
        <f>G28+G32+G36+G34</f>
        <v>16084692.909999998</v>
      </c>
    </row>
    <row r="28" spans="1:9" ht="26.25" thickBot="1" x14ac:dyDescent="0.3">
      <c r="A28" s="8" t="s">
        <v>28</v>
      </c>
      <c r="B28" s="21"/>
      <c r="C28" s="54" t="s">
        <v>29</v>
      </c>
      <c r="D28" s="55"/>
      <c r="E28" s="11"/>
      <c r="F28" s="10">
        <f>F29</f>
        <v>357286.23</v>
      </c>
      <c r="G28" s="10">
        <f>G29</f>
        <v>327851.11</v>
      </c>
      <c r="I28" s="28"/>
    </row>
    <row r="29" spans="1:9" ht="39" thickBot="1" x14ac:dyDescent="0.3">
      <c r="A29" s="8" t="s">
        <v>30</v>
      </c>
      <c r="B29" s="21"/>
      <c r="C29" s="54" t="s">
        <v>31</v>
      </c>
      <c r="D29" s="55"/>
      <c r="E29" s="32"/>
      <c r="F29" s="10">
        <f>F30+F31</f>
        <v>357286.23</v>
      </c>
      <c r="G29" s="10">
        <f>G30+G31</f>
        <v>327851.11</v>
      </c>
    </row>
    <row r="30" spans="1:9" ht="18.75" customHeight="1" thickBot="1" x14ac:dyDescent="0.3">
      <c r="A30" s="8" t="s">
        <v>19</v>
      </c>
      <c r="B30" s="21"/>
      <c r="C30" s="56"/>
      <c r="D30" s="57"/>
      <c r="E30" s="32">
        <v>200</v>
      </c>
      <c r="F30" s="10">
        <v>356000</v>
      </c>
      <c r="G30" s="10">
        <v>326864.88</v>
      </c>
    </row>
    <row r="31" spans="1:9" ht="15.75" customHeight="1" thickBot="1" x14ac:dyDescent="0.3">
      <c r="A31" s="8" t="s">
        <v>32</v>
      </c>
      <c r="B31" s="21"/>
      <c r="C31" s="56"/>
      <c r="D31" s="57"/>
      <c r="E31" s="32">
        <v>800</v>
      </c>
      <c r="F31" s="10">
        <v>1286.23</v>
      </c>
      <c r="G31" s="10">
        <v>986.23</v>
      </c>
    </row>
    <row r="32" spans="1:9" ht="15.75" customHeight="1" thickBot="1" x14ac:dyDescent="0.3">
      <c r="A32" s="8" t="s">
        <v>96</v>
      </c>
      <c r="B32" s="21"/>
      <c r="C32" s="54" t="s">
        <v>33</v>
      </c>
      <c r="D32" s="55"/>
      <c r="E32" s="11"/>
      <c r="F32" s="10">
        <f>F33</f>
        <v>1642124.42</v>
      </c>
      <c r="G32" s="10">
        <f>G33</f>
        <v>1642124.42</v>
      </c>
    </row>
    <row r="33" spans="1:7" ht="15.75" thickBot="1" x14ac:dyDescent="0.3">
      <c r="A33" s="8" t="s">
        <v>32</v>
      </c>
      <c r="B33" s="21"/>
      <c r="C33" s="56"/>
      <c r="D33" s="57"/>
      <c r="E33" s="32">
        <v>800</v>
      </c>
      <c r="F33" s="10">
        <v>1642124.42</v>
      </c>
      <c r="G33" s="10">
        <v>1642124.42</v>
      </c>
    </row>
    <row r="34" spans="1:7" ht="40.5" customHeight="1" thickBot="1" x14ac:dyDescent="0.3">
      <c r="A34" s="8" t="s">
        <v>34</v>
      </c>
      <c r="B34" s="21"/>
      <c r="C34" s="54" t="s">
        <v>35</v>
      </c>
      <c r="D34" s="55"/>
      <c r="E34" s="32"/>
      <c r="F34" s="10">
        <f>F35</f>
        <v>35000</v>
      </c>
      <c r="G34" s="10">
        <f>G35</f>
        <v>35000</v>
      </c>
    </row>
    <row r="35" spans="1:7" ht="15.75" customHeight="1" thickBot="1" x14ac:dyDescent="0.3">
      <c r="A35" s="8" t="s">
        <v>19</v>
      </c>
      <c r="B35" s="21"/>
      <c r="C35" s="56"/>
      <c r="D35" s="57"/>
      <c r="E35" s="32">
        <v>200</v>
      </c>
      <c r="F35" s="10">
        <v>35000</v>
      </c>
      <c r="G35" s="10">
        <v>35000</v>
      </c>
    </row>
    <row r="36" spans="1:7" ht="27.75" customHeight="1" thickBot="1" x14ac:dyDescent="0.3">
      <c r="A36" s="8" t="s">
        <v>97</v>
      </c>
      <c r="B36" s="21"/>
      <c r="C36" s="54" t="s">
        <v>36</v>
      </c>
      <c r="D36" s="55"/>
      <c r="E36" s="32"/>
      <c r="F36" s="10">
        <f>F37+F42+F44+F46+F48+F52</f>
        <v>23783653.859999999</v>
      </c>
      <c r="G36" s="10">
        <f>G37+G42+G44+G46+G48+G52</f>
        <v>14079717.379999999</v>
      </c>
    </row>
    <row r="37" spans="1:7" ht="18.75" customHeight="1" thickBot="1" x14ac:dyDescent="0.3">
      <c r="A37" s="8" t="s">
        <v>6</v>
      </c>
      <c r="B37" s="21"/>
      <c r="C37" s="54" t="s">
        <v>37</v>
      </c>
      <c r="D37" s="55"/>
      <c r="E37" s="32"/>
      <c r="F37" s="10">
        <f>F38+F39+F40+F41</f>
        <v>5972940.29</v>
      </c>
      <c r="G37" s="10">
        <f>G38+G39+G40+G41</f>
        <v>4722628.67</v>
      </c>
    </row>
    <row r="38" spans="1:7" ht="15.75" thickBot="1" x14ac:dyDescent="0.3">
      <c r="A38" s="8" t="s">
        <v>19</v>
      </c>
      <c r="B38" s="21"/>
      <c r="C38" s="56"/>
      <c r="D38" s="57"/>
      <c r="E38" s="32">
        <v>200</v>
      </c>
      <c r="F38" s="10">
        <v>163000</v>
      </c>
      <c r="G38" s="10">
        <v>163000</v>
      </c>
    </row>
    <row r="39" spans="1:7" ht="16.5" customHeight="1" thickBot="1" x14ac:dyDescent="0.3">
      <c r="A39" s="8" t="s">
        <v>78</v>
      </c>
      <c r="B39" s="21"/>
      <c r="C39" s="54"/>
      <c r="D39" s="55"/>
      <c r="E39" s="32">
        <v>200</v>
      </c>
      <c r="F39" s="10">
        <v>1825192.96</v>
      </c>
      <c r="G39" s="10">
        <v>1823252.96</v>
      </c>
    </row>
    <row r="40" spans="1:7" ht="15.75" customHeight="1" thickBot="1" x14ac:dyDescent="0.3">
      <c r="A40" s="8" t="s">
        <v>62</v>
      </c>
      <c r="B40" s="21"/>
      <c r="C40" s="54"/>
      <c r="D40" s="55"/>
      <c r="E40" s="32">
        <v>500</v>
      </c>
      <c r="F40" s="10">
        <v>3984481</v>
      </c>
      <c r="G40" s="10">
        <v>2736109.38</v>
      </c>
    </row>
    <row r="41" spans="1:7" ht="16.5" customHeight="1" thickBot="1" x14ac:dyDescent="0.3">
      <c r="A41" s="8" t="s">
        <v>32</v>
      </c>
      <c r="B41" s="21"/>
      <c r="C41" s="41"/>
      <c r="D41" s="42"/>
      <c r="E41" s="32">
        <v>800</v>
      </c>
      <c r="F41" s="10">
        <v>266.33</v>
      </c>
      <c r="G41" s="10">
        <v>266.33</v>
      </c>
    </row>
    <row r="42" spans="1:7" ht="19.5" customHeight="1" thickBot="1" x14ac:dyDescent="0.3">
      <c r="A42" s="8" t="s">
        <v>98</v>
      </c>
      <c r="B42" s="21"/>
      <c r="C42" s="54" t="s">
        <v>99</v>
      </c>
      <c r="D42" s="55"/>
      <c r="E42" s="32"/>
      <c r="F42" s="10">
        <f>F43</f>
        <v>196055</v>
      </c>
      <c r="G42" s="10">
        <f>G43</f>
        <v>196055</v>
      </c>
    </row>
    <row r="43" spans="1:7" ht="17.25" customHeight="1" thickBot="1" x14ac:dyDescent="0.3">
      <c r="A43" s="8" t="s">
        <v>19</v>
      </c>
      <c r="B43" s="21"/>
      <c r="C43" s="56"/>
      <c r="D43" s="57"/>
      <c r="E43" s="32">
        <v>200</v>
      </c>
      <c r="F43" s="10">
        <v>196055</v>
      </c>
      <c r="G43" s="10">
        <v>196055</v>
      </c>
    </row>
    <row r="44" spans="1:7" ht="18" customHeight="1" thickBot="1" x14ac:dyDescent="0.3">
      <c r="A44" s="8" t="s">
        <v>3</v>
      </c>
      <c r="B44" s="21"/>
      <c r="C44" s="54" t="s">
        <v>38</v>
      </c>
      <c r="D44" s="55"/>
      <c r="E44" s="32"/>
      <c r="F44" s="10">
        <f>F45</f>
        <v>45295.199999999997</v>
      </c>
      <c r="G44" s="10">
        <f>G45</f>
        <v>45295.199999999997</v>
      </c>
    </row>
    <row r="45" spans="1:7" ht="17.25" customHeight="1" thickBot="1" x14ac:dyDescent="0.3">
      <c r="A45" s="8" t="s">
        <v>19</v>
      </c>
      <c r="B45" s="21"/>
      <c r="C45" s="56"/>
      <c r="D45" s="57"/>
      <c r="E45" s="32">
        <v>200</v>
      </c>
      <c r="F45" s="10">
        <v>45295.199999999997</v>
      </c>
      <c r="G45" s="10">
        <v>45295.199999999997</v>
      </c>
    </row>
    <row r="46" spans="1:7" ht="27" customHeight="1" thickBot="1" x14ac:dyDescent="0.3">
      <c r="A46" s="8" t="s">
        <v>7</v>
      </c>
      <c r="B46" s="21"/>
      <c r="C46" s="54" t="s">
        <v>39</v>
      </c>
      <c r="D46" s="55"/>
      <c r="E46" s="32"/>
      <c r="F46" s="10">
        <f>F47</f>
        <v>2308298.64</v>
      </c>
      <c r="G46" s="10">
        <f>G47</f>
        <v>2270289.0099999998</v>
      </c>
    </row>
    <row r="47" spans="1:7" ht="17.25" customHeight="1" thickBot="1" x14ac:dyDescent="0.3">
      <c r="A47" s="8" t="s">
        <v>19</v>
      </c>
      <c r="B47" s="21"/>
      <c r="C47" s="56"/>
      <c r="D47" s="57"/>
      <c r="E47" s="32">
        <v>200</v>
      </c>
      <c r="F47" s="10">
        <v>2308298.64</v>
      </c>
      <c r="G47" s="10">
        <v>2270289.0099999998</v>
      </c>
    </row>
    <row r="48" spans="1:7" ht="29.25" customHeight="1" thickBot="1" x14ac:dyDescent="0.3">
      <c r="A48" s="8" t="s">
        <v>4</v>
      </c>
      <c r="B48" s="21"/>
      <c r="C48" s="54" t="s">
        <v>40</v>
      </c>
      <c r="D48" s="55"/>
      <c r="E48" s="32"/>
      <c r="F48" s="10">
        <f>F49+F50+F51</f>
        <v>8061064.7299999995</v>
      </c>
      <c r="G48" s="10">
        <f>G49+G50+G51</f>
        <v>6240549.5</v>
      </c>
    </row>
    <row r="49" spans="1:7" ht="66.75" customHeight="1" thickBot="1" x14ac:dyDescent="0.3">
      <c r="A49" s="8" t="s">
        <v>41</v>
      </c>
      <c r="B49" s="21"/>
      <c r="C49" s="56"/>
      <c r="D49" s="57"/>
      <c r="E49" s="32">
        <v>100</v>
      </c>
      <c r="F49" s="10">
        <v>6607993.3099999996</v>
      </c>
      <c r="G49" s="10">
        <v>4887650.43</v>
      </c>
    </row>
    <row r="50" spans="1:7" ht="20.25" customHeight="1" thickBot="1" x14ac:dyDescent="0.3">
      <c r="A50" s="8" t="s">
        <v>19</v>
      </c>
      <c r="B50" s="20"/>
      <c r="C50" s="56"/>
      <c r="D50" s="57"/>
      <c r="E50" s="32">
        <v>200</v>
      </c>
      <c r="F50" s="10">
        <v>1436890.93</v>
      </c>
      <c r="G50" s="10">
        <v>1336718.58</v>
      </c>
    </row>
    <row r="51" spans="1:7" ht="18.75" customHeight="1" thickBot="1" x14ac:dyDescent="0.3">
      <c r="A51" s="8" t="s">
        <v>32</v>
      </c>
      <c r="B51" s="37"/>
      <c r="C51" s="56"/>
      <c r="D51" s="57"/>
      <c r="E51" s="32">
        <v>800</v>
      </c>
      <c r="F51" s="10">
        <v>16180.49</v>
      </c>
      <c r="G51" s="10">
        <v>16180.49</v>
      </c>
    </row>
    <row r="52" spans="1:7" ht="78.75" customHeight="1" thickBot="1" x14ac:dyDescent="0.3">
      <c r="A52" s="8" t="s">
        <v>115</v>
      </c>
      <c r="B52" s="21"/>
      <c r="C52" s="54" t="s">
        <v>128</v>
      </c>
      <c r="D52" s="55"/>
      <c r="E52" s="32"/>
      <c r="F52" s="10">
        <f>F53</f>
        <v>7200000</v>
      </c>
      <c r="G52" s="10">
        <f>G53</f>
        <v>604900</v>
      </c>
    </row>
    <row r="53" spans="1:7" ht="17.25" customHeight="1" thickBot="1" x14ac:dyDescent="0.3">
      <c r="A53" s="8" t="s">
        <v>19</v>
      </c>
      <c r="B53" s="21"/>
      <c r="C53" s="54"/>
      <c r="D53" s="55"/>
      <c r="E53" s="32">
        <v>200</v>
      </c>
      <c r="F53" s="10">
        <v>7200000</v>
      </c>
      <c r="G53" s="10">
        <v>604900</v>
      </c>
    </row>
    <row r="54" spans="1:7" ht="52.5" customHeight="1" thickBot="1" x14ac:dyDescent="0.3">
      <c r="A54" s="5" t="s">
        <v>100</v>
      </c>
      <c r="B54" s="22"/>
      <c r="C54" s="56" t="s">
        <v>42</v>
      </c>
      <c r="D54" s="57"/>
      <c r="E54" s="43"/>
      <c r="F54" s="7">
        <f>F55+F57+F59</f>
        <v>261350</v>
      </c>
      <c r="G54" s="7">
        <f>G55+G57+G59</f>
        <v>261350</v>
      </c>
    </row>
    <row r="55" spans="1:7" ht="54.75" customHeight="1" thickBot="1" x14ac:dyDescent="0.3">
      <c r="A55" s="34" t="s">
        <v>101</v>
      </c>
      <c r="B55" s="30"/>
      <c r="C55" s="58" t="s">
        <v>43</v>
      </c>
      <c r="D55" s="59"/>
      <c r="E55" s="18"/>
      <c r="F55" s="10">
        <f>F56</f>
        <v>110000</v>
      </c>
      <c r="G55" s="10">
        <f>G56</f>
        <v>110000</v>
      </c>
    </row>
    <row r="56" spans="1:7" ht="15.75" customHeight="1" thickBot="1" x14ac:dyDescent="0.3">
      <c r="A56" s="8" t="s">
        <v>19</v>
      </c>
      <c r="B56" s="21"/>
      <c r="C56" s="56"/>
      <c r="D56" s="57"/>
      <c r="E56" s="32">
        <v>200</v>
      </c>
      <c r="F56" s="10">
        <v>110000</v>
      </c>
      <c r="G56" s="10">
        <v>110000</v>
      </c>
    </row>
    <row r="57" spans="1:7" ht="41.25" customHeight="1" thickBot="1" x14ac:dyDescent="0.3">
      <c r="A57" s="8" t="s">
        <v>102</v>
      </c>
      <c r="B57" s="20"/>
      <c r="C57" s="54" t="s">
        <v>44</v>
      </c>
      <c r="D57" s="55"/>
      <c r="E57" s="32"/>
      <c r="F57" s="10">
        <f>F58</f>
        <v>32945</v>
      </c>
      <c r="G57" s="10">
        <f>G58</f>
        <v>32945</v>
      </c>
    </row>
    <row r="58" spans="1:7" ht="18.75" customHeight="1" thickBot="1" x14ac:dyDescent="0.3">
      <c r="A58" s="12" t="s">
        <v>19</v>
      </c>
      <c r="B58" s="21"/>
      <c r="C58" s="69"/>
      <c r="D58" s="70"/>
      <c r="E58" s="32">
        <v>200</v>
      </c>
      <c r="F58" s="10">
        <v>32945</v>
      </c>
      <c r="G58" s="10">
        <v>32945</v>
      </c>
    </row>
    <row r="59" spans="1:7" ht="68.25" customHeight="1" thickBot="1" x14ac:dyDescent="0.3">
      <c r="A59" s="30" t="s">
        <v>103</v>
      </c>
      <c r="B59" s="21"/>
      <c r="C59" s="71" t="s">
        <v>45</v>
      </c>
      <c r="D59" s="72"/>
      <c r="E59" s="32"/>
      <c r="F59" s="10">
        <f>F60</f>
        <v>118405</v>
      </c>
      <c r="G59" s="10">
        <f>G60</f>
        <v>118405</v>
      </c>
    </row>
    <row r="60" spans="1:7" ht="16.5" customHeight="1" thickBot="1" x14ac:dyDescent="0.3">
      <c r="A60" s="8" t="s">
        <v>19</v>
      </c>
      <c r="B60" s="21"/>
      <c r="C60" s="64"/>
      <c r="D60" s="65"/>
      <c r="E60" s="32">
        <v>200</v>
      </c>
      <c r="F60" s="10">
        <v>118405</v>
      </c>
      <c r="G60" s="10">
        <v>118405</v>
      </c>
    </row>
    <row r="61" spans="1:7" ht="42.75" customHeight="1" thickBot="1" x14ac:dyDescent="0.3">
      <c r="A61" s="5" t="s">
        <v>104</v>
      </c>
      <c r="B61" s="21"/>
      <c r="C61" s="73" t="s">
        <v>46</v>
      </c>
      <c r="D61" s="74"/>
      <c r="E61" s="32"/>
      <c r="F61" s="7">
        <f>F62</f>
        <v>51196064.780000001</v>
      </c>
      <c r="G61" s="7">
        <f>G62</f>
        <v>50339228.549999997</v>
      </c>
    </row>
    <row r="62" spans="1:7" ht="15" customHeight="1" thickBot="1" x14ac:dyDescent="0.3">
      <c r="A62" s="8" t="s">
        <v>47</v>
      </c>
      <c r="B62" s="21"/>
      <c r="C62" s="75" t="s">
        <v>105</v>
      </c>
      <c r="D62" s="53"/>
      <c r="E62" s="32"/>
      <c r="F62" s="10">
        <f>F63+F66+F69+F74+F71+F77+F80</f>
        <v>51196064.780000001</v>
      </c>
      <c r="G62" s="10">
        <f>G63+G66+G69+G74+G71+G77+G80</f>
        <v>50339228.549999997</v>
      </c>
    </row>
    <row r="63" spans="1:7" ht="17.25" customHeight="1" thickBot="1" x14ac:dyDescent="0.3">
      <c r="A63" s="8" t="s">
        <v>47</v>
      </c>
      <c r="B63" s="21"/>
      <c r="C63" s="54" t="s">
        <v>48</v>
      </c>
      <c r="D63" s="55"/>
      <c r="E63" s="32"/>
      <c r="F63" s="10">
        <f>F64+F65</f>
        <v>4156888.22</v>
      </c>
      <c r="G63" s="10">
        <f>G64+G65</f>
        <v>3703602.92</v>
      </c>
    </row>
    <row r="64" spans="1:7" ht="19.5" customHeight="1" thickBot="1" x14ac:dyDescent="0.3">
      <c r="A64" s="8" t="s">
        <v>19</v>
      </c>
      <c r="B64" s="21"/>
      <c r="C64" s="54"/>
      <c r="D64" s="55"/>
      <c r="E64" s="32">
        <v>200</v>
      </c>
      <c r="F64" s="10">
        <v>3973626.62</v>
      </c>
      <c r="G64" s="10">
        <v>3520341.32</v>
      </c>
    </row>
    <row r="65" spans="1:7" ht="21" customHeight="1" thickBot="1" x14ac:dyDescent="0.3">
      <c r="A65" s="8" t="s">
        <v>62</v>
      </c>
      <c r="B65" s="21"/>
      <c r="C65" s="54"/>
      <c r="D65" s="55"/>
      <c r="E65" s="32">
        <v>500</v>
      </c>
      <c r="F65" s="10">
        <v>183261.6</v>
      </c>
      <c r="G65" s="10">
        <v>183261.6</v>
      </c>
    </row>
    <row r="66" spans="1:7" ht="66" customHeight="1" thickBot="1" x14ac:dyDescent="0.3">
      <c r="A66" s="8" t="s">
        <v>9</v>
      </c>
      <c r="B66" s="21"/>
      <c r="C66" s="54" t="s">
        <v>50</v>
      </c>
      <c r="D66" s="55"/>
      <c r="E66" s="32"/>
      <c r="F66" s="10">
        <f>F67+F68</f>
        <v>2904192</v>
      </c>
      <c r="G66" s="10">
        <f>G67+G68</f>
        <v>2904192</v>
      </c>
    </row>
    <row r="67" spans="1:7" ht="21" customHeight="1" thickBot="1" x14ac:dyDescent="0.3">
      <c r="A67" s="8" t="s">
        <v>19</v>
      </c>
      <c r="B67" s="21"/>
      <c r="C67" s="54"/>
      <c r="D67" s="55"/>
      <c r="E67" s="32">
        <v>200</v>
      </c>
      <c r="F67" s="10">
        <v>1452096</v>
      </c>
      <c r="G67" s="10">
        <v>1452096</v>
      </c>
    </row>
    <row r="68" spans="1:7" ht="15" customHeight="1" thickBot="1" x14ac:dyDescent="0.3">
      <c r="A68" s="8" t="s">
        <v>62</v>
      </c>
      <c r="B68" s="21"/>
      <c r="C68" s="54"/>
      <c r="D68" s="55"/>
      <c r="E68" s="32">
        <v>500</v>
      </c>
      <c r="F68" s="10">
        <v>1452096</v>
      </c>
      <c r="G68" s="10">
        <v>1452096</v>
      </c>
    </row>
    <row r="69" spans="1:7" ht="15" customHeight="1" thickBot="1" x14ac:dyDescent="0.3">
      <c r="A69" s="8" t="s">
        <v>8</v>
      </c>
      <c r="B69" s="21"/>
      <c r="C69" s="54" t="s">
        <v>49</v>
      </c>
      <c r="D69" s="55"/>
      <c r="E69" s="32"/>
      <c r="F69" s="10">
        <f>F70</f>
        <v>406000</v>
      </c>
      <c r="G69" s="10">
        <f>G70</f>
        <v>406000</v>
      </c>
    </row>
    <row r="70" spans="1:7" ht="15.75" customHeight="1" thickBot="1" x14ac:dyDescent="0.3">
      <c r="A70" s="8" t="s">
        <v>19</v>
      </c>
      <c r="B70" s="21"/>
      <c r="C70" s="54"/>
      <c r="D70" s="55"/>
      <c r="E70" s="32">
        <v>200</v>
      </c>
      <c r="F70" s="10">
        <v>406000</v>
      </c>
      <c r="G70" s="10">
        <v>406000</v>
      </c>
    </row>
    <row r="71" spans="1:7" ht="64.5" thickBot="1" x14ac:dyDescent="0.3">
      <c r="A71" s="8" t="s">
        <v>106</v>
      </c>
      <c r="B71" s="21"/>
      <c r="C71" s="54" t="s">
        <v>107</v>
      </c>
      <c r="D71" s="55"/>
      <c r="E71" s="32"/>
      <c r="F71" s="10">
        <f>F72+F73</f>
        <v>488620.48</v>
      </c>
      <c r="G71" s="10">
        <f>G72+G73</f>
        <v>488620.48</v>
      </c>
    </row>
    <row r="72" spans="1:7" ht="17.25" customHeight="1" thickBot="1" x14ac:dyDescent="0.3">
      <c r="A72" s="8" t="s">
        <v>19</v>
      </c>
      <c r="B72" s="21"/>
      <c r="C72" s="54"/>
      <c r="D72" s="55"/>
      <c r="E72" s="32">
        <v>200</v>
      </c>
      <c r="F72" s="10">
        <v>399008.26</v>
      </c>
      <c r="G72" s="10">
        <v>399008.26</v>
      </c>
    </row>
    <row r="73" spans="1:7" ht="15.75" thickBot="1" x14ac:dyDescent="0.3">
      <c r="A73" s="8" t="s">
        <v>62</v>
      </c>
      <c r="B73" s="21"/>
      <c r="C73" s="54"/>
      <c r="D73" s="55"/>
      <c r="E73" s="32">
        <v>500</v>
      </c>
      <c r="F73" s="10">
        <v>89612.22</v>
      </c>
      <c r="G73" s="10">
        <v>89612.22</v>
      </c>
    </row>
    <row r="74" spans="1:7" ht="69" customHeight="1" thickBot="1" x14ac:dyDescent="0.3">
      <c r="A74" s="8" t="s">
        <v>108</v>
      </c>
      <c r="B74" s="20"/>
      <c r="C74" s="54" t="s">
        <v>109</v>
      </c>
      <c r="D74" s="55"/>
      <c r="E74" s="32"/>
      <c r="F74" s="10">
        <f>F75+F76</f>
        <v>3203624</v>
      </c>
      <c r="G74" s="10">
        <f>G75+G76</f>
        <v>3203624</v>
      </c>
    </row>
    <row r="75" spans="1:7" ht="18.75" customHeight="1" thickBot="1" x14ac:dyDescent="0.3">
      <c r="A75" s="8" t="s">
        <v>19</v>
      </c>
      <c r="B75" s="21"/>
      <c r="C75" s="54"/>
      <c r="D75" s="55"/>
      <c r="E75" s="32">
        <v>200</v>
      </c>
      <c r="F75" s="10">
        <v>1500991.74</v>
      </c>
      <c r="G75" s="10">
        <v>1500991.74</v>
      </c>
    </row>
    <row r="76" spans="1:7" ht="15.75" thickBot="1" x14ac:dyDescent="0.3">
      <c r="A76" s="8" t="s">
        <v>62</v>
      </c>
      <c r="B76" s="22"/>
      <c r="C76" s="54"/>
      <c r="D76" s="55"/>
      <c r="E76" s="32">
        <v>500</v>
      </c>
      <c r="F76" s="10">
        <v>1702632.26</v>
      </c>
      <c r="G76" s="10">
        <v>1702632.26</v>
      </c>
    </row>
    <row r="77" spans="1:7" ht="28.5" customHeight="1" thickBot="1" x14ac:dyDescent="0.3">
      <c r="A77" s="8" t="s">
        <v>110</v>
      </c>
      <c r="B77" s="15"/>
      <c r="C77" s="54" t="s">
        <v>111</v>
      </c>
      <c r="D77" s="55"/>
      <c r="E77" s="32"/>
      <c r="F77" s="10">
        <f>F79+F78</f>
        <v>1981740.08</v>
      </c>
      <c r="G77" s="45">
        <f>G79+G78</f>
        <v>1981740.08</v>
      </c>
    </row>
    <row r="78" spans="1:7" ht="15.75" customHeight="1" thickBot="1" x14ac:dyDescent="0.3">
      <c r="A78" s="8" t="s">
        <v>19</v>
      </c>
      <c r="B78" s="38"/>
      <c r="C78" s="54"/>
      <c r="D78" s="55"/>
      <c r="E78" s="32">
        <v>200</v>
      </c>
      <c r="F78" s="10">
        <v>402740.08</v>
      </c>
      <c r="G78" s="10">
        <v>402740.08</v>
      </c>
    </row>
    <row r="79" spans="1:7" ht="15" customHeight="1" thickBot="1" x14ac:dyDescent="0.3">
      <c r="A79" s="8" t="s">
        <v>62</v>
      </c>
      <c r="B79" s="15"/>
      <c r="C79" s="54"/>
      <c r="D79" s="55"/>
      <c r="E79" s="32">
        <v>500</v>
      </c>
      <c r="F79" s="10">
        <v>1579000</v>
      </c>
      <c r="G79" s="10">
        <v>1579000</v>
      </c>
    </row>
    <row r="80" spans="1:7" ht="27.75" customHeight="1" thickBot="1" x14ac:dyDescent="0.3">
      <c r="A80" s="8" t="s">
        <v>119</v>
      </c>
      <c r="B80" s="15"/>
      <c r="C80" s="54" t="s">
        <v>129</v>
      </c>
      <c r="D80" s="55"/>
      <c r="E80" s="32"/>
      <c r="F80" s="10">
        <f>F82+F81</f>
        <v>38055000</v>
      </c>
      <c r="G80" s="10">
        <f>G82+G81</f>
        <v>37651449.07</v>
      </c>
    </row>
    <row r="81" spans="1:7" ht="17.25" customHeight="1" thickBot="1" x14ac:dyDescent="0.3">
      <c r="A81" s="8" t="s">
        <v>19</v>
      </c>
      <c r="B81" s="15"/>
      <c r="C81" s="54"/>
      <c r="D81" s="55"/>
      <c r="E81" s="32">
        <v>200</v>
      </c>
      <c r="F81" s="10">
        <v>8055000</v>
      </c>
      <c r="G81" s="10">
        <v>7652061.4699999997</v>
      </c>
    </row>
    <row r="82" spans="1:7" ht="17.25" customHeight="1" thickBot="1" x14ac:dyDescent="0.3">
      <c r="A82" s="8" t="s">
        <v>62</v>
      </c>
      <c r="B82" s="15"/>
      <c r="C82" s="54"/>
      <c r="D82" s="55"/>
      <c r="E82" s="32">
        <v>500</v>
      </c>
      <c r="F82" s="10">
        <v>30000000</v>
      </c>
      <c r="G82" s="10">
        <v>29999387.600000001</v>
      </c>
    </row>
    <row r="83" spans="1:7" ht="42.75" customHeight="1" thickBot="1" x14ac:dyDescent="0.3">
      <c r="A83" s="5" t="s">
        <v>112</v>
      </c>
      <c r="B83" s="15"/>
      <c r="C83" s="56" t="s">
        <v>51</v>
      </c>
      <c r="D83" s="57"/>
      <c r="E83" s="32"/>
      <c r="F83" s="7">
        <f>F84+F87+F90+F93</f>
        <v>21081715.84</v>
      </c>
      <c r="G83" s="7">
        <f>G84+G90+G93+G87</f>
        <v>20080789.34</v>
      </c>
    </row>
    <row r="84" spans="1:7" ht="15.75" customHeight="1" thickBot="1" x14ac:dyDescent="0.3">
      <c r="A84" s="12" t="s">
        <v>53</v>
      </c>
      <c r="B84" s="36"/>
      <c r="C84" s="54" t="s">
        <v>52</v>
      </c>
      <c r="D84" s="55"/>
      <c r="E84" s="32"/>
      <c r="F84" s="10">
        <f>F85+F86</f>
        <v>8884705.1900000013</v>
      </c>
      <c r="G84" s="10">
        <f>G86</f>
        <v>8884703.8000000007</v>
      </c>
    </row>
    <row r="85" spans="1:7" ht="15.75" customHeight="1" thickBot="1" x14ac:dyDescent="0.3">
      <c r="A85" s="15" t="s">
        <v>19</v>
      </c>
      <c r="B85" s="15"/>
      <c r="C85" s="77"/>
      <c r="D85" s="55"/>
      <c r="E85" s="32"/>
      <c r="F85" s="10">
        <v>1.39</v>
      </c>
      <c r="G85" s="10"/>
    </row>
    <row r="86" spans="1:7" ht="18.75" customHeight="1" thickBot="1" x14ac:dyDescent="0.3">
      <c r="A86" s="15" t="s">
        <v>62</v>
      </c>
      <c r="B86" s="15"/>
      <c r="C86" s="78"/>
      <c r="D86" s="79"/>
      <c r="E86" s="32">
        <v>500</v>
      </c>
      <c r="F86" s="10">
        <v>8884703.8000000007</v>
      </c>
      <c r="G86" s="10">
        <v>8884703.8000000007</v>
      </c>
    </row>
    <row r="87" spans="1:7" ht="31.5" customHeight="1" thickBot="1" x14ac:dyDescent="0.3">
      <c r="A87" s="12" t="s">
        <v>120</v>
      </c>
      <c r="B87" s="15"/>
      <c r="C87" s="54" t="s">
        <v>130</v>
      </c>
      <c r="D87" s="55"/>
      <c r="E87" s="32"/>
      <c r="F87" s="10">
        <f>F89+F88</f>
        <v>557895.70000000007</v>
      </c>
      <c r="G87" s="10">
        <f>G89+G88</f>
        <v>200928.8</v>
      </c>
    </row>
    <row r="88" spans="1:7" ht="21" customHeight="1" thickBot="1" x14ac:dyDescent="0.3">
      <c r="A88" s="15" t="s">
        <v>19</v>
      </c>
      <c r="B88" s="29"/>
      <c r="C88" s="80"/>
      <c r="D88" s="55"/>
      <c r="E88" s="32">
        <v>200</v>
      </c>
      <c r="F88" s="10">
        <v>23328.799999999999</v>
      </c>
      <c r="G88" s="10">
        <v>23328.799999999999</v>
      </c>
    </row>
    <row r="89" spans="1:7" ht="17.25" customHeight="1" thickBot="1" x14ac:dyDescent="0.3">
      <c r="A89" s="8" t="s">
        <v>62</v>
      </c>
      <c r="B89" s="30"/>
      <c r="C89" s="78"/>
      <c r="D89" s="79"/>
      <c r="E89" s="32">
        <v>500</v>
      </c>
      <c r="F89" s="10">
        <v>534566.9</v>
      </c>
      <c r="G89" s="10">
        <v>177600</v>
      </c>
    </row>
    <row r="90" spans="1:7" ht="29.25" customHeight="1" thickBot="1" x14ac:dyDescent="0.3">
      <c r="A90" s="15" t="s">
        <v>113</v>
      </c>
      <c r="B90" s="30"/>
      <c r="C90" s="80" t="s">
        <v>83</v>
      </c>
      <c r="D90" s="55"/>
      <c r="E90" s="32"/>
      <c r="F90" s="10">
        <f>F92+F91</f>
        <v>11557202</v>
      </c>
      <c r="G90" s="10">
        <f>G92+G91</f>
        <v>10913243.789999999</v>
      </c>
    </row>
    <row r="91" spans="1:7" ht="15" customHeight="1" thickBot="1" x14ac:dyDescent="0.3">
      <c r="A91" s="15" t="s">
        <v>19</v>
      </c>
      <c r="B91" s="21"/>
      <c r="C91" s="81"/>
      <c r="D91" s="79"/>
      <c r="E91" s="32">
        <v>200</v>
      </c>
      <c r="F91" s="10">
        <v>20000</v>
      </c>
      <c r="G91" s="10">
        <v>20000</v>
      </c>
    </row>
    <row r="92" spans="1:7" ht="15" customHeight="1" thickBot="1" x14ac:dyDescent="0.3">
      <c r="A92" s="15" t="s">
        <v>62</v>
      </c>
      <c r="B92" s="21"/>
      <c r="C92" s="50"/>
      <c r="D92" s="51"/>
      <c r="E92" s="32">
        <v>500</v>
      </c>
      <c r="F92" s="10">
        <v>11537202</v>
      </c>
      <c r="G92" s="10">
        <v>10893243.789999999</v>
      </c>
    </row>
    <row r="93" spans="1:7" ht="45" customHeight="1" thickBot="1" x14ac:dyDescent="0.3">
      <c r="A93" s="15" t="s">
        <v>114</v>
      </c>
      <c r="B93" s="22"/>
      <c r="C93" s="50" t="s">
        <v>82</v>
      </c>
      <c r="D93" s="51"/>
      <c r="E93" s="32"/>
      <c r="F93" s="10">
        <f>F94</f>
        <v>81912.95</v>
      </c>
      <c r="G93" s="10">
        <f>G94</f>
        <v>81912.95</v>
      </c>
    </row>
    <row r="94" spans="1:7" ht="18" customHeight="1" thickBot="1" x14ac:dyDescent="0.3">
      <c r="A94" s="15" t="s">
        <v>19</v>
      </c>
      <c r="B94" s="19"/>
      <c r="C94" s="82"/>
      <c r="D94" s="83"/>
      <c r="E94" s="32">
        <v>200</v>
      </c>
      <c r="F94" s="10">
        <v>81912.95</v>
      </c>
      <c r="G94" s="10">
        <v>81912.95</v>
      </c>
    </row>
    <row r="95" spans="1:7" ht="39" customHeight="1" thickBot="1" x14ac:dyDescent="0.3">
      <c r="A95" s="29" t="s">
        <v>75</v>
      </c>
      <c r="B95" s="15"/>
      <c r="C95" s="76" t="s">
        <v>79</v>
      </c>
      <c r="D95" s="57"/>
      <c r="E95" s="43"/>
      <c r="F95" s="7">
        <f>F97</f>
        <v>885249.61</v>
      </c>
      <c r="G95" s="7">
        <f>G97</f>
        <v>764058.99</v>
      </c>
    </row>
    <row r="96" spans="1:7" ht="28.5" customHeight="1" thickBot="1" x14ac:dyDescent="0.3">
      <c r="A96" s="30" t="s">
        <v>76</v>
      </c>
      <c r="B96" s="15"/>
      <c r="C96" s="77" t="s">
        <v>80</v>
      </c>
      <c r="D96" s="55"/>
      <c r="E96" s="43"/>
      <c r="F96" s="10">
        <f>F97</f>
        <v>885249.61</v>
      </c>
      <c r="G96" s="10">
        <f>G97</f>
        <v>764058.99</v>
      </c>
    </row>
    <row r="97" spans="1:7" ht="15" customHeight="1" thickBot="1" x14ac:dyDescent="0.3">
      <c r="A97" s="30" t="s">
        <v>77</v>
      </c>
      <c r="B97" s="19"/>
      <c r="C97" s="77" t="s">
        <v>81</v>
      </c>
      <c r="D97" s="55"/>
      <c r="E97" s="32"/>
      <c r="F97" s="10">
        <f>F98+F100+F99</f>
        <v>885249.61</v>
      </c>
      <c r="G97" s="10">
        <f>G98+G100+G99</f>
        <v>764058.99</v>
      </c>
    </row>
    <row r="98" spans="1:7" ht="15.75" customHeight="1" thickBot="1" x14ac:dyDescent="0.3">
      <c r="A98" s="8" t="s">
        <v>19</v>
      </c>
      <c r="B98" s="21"/>
      <c r="C98" s="54"/>
      <c r="D98" s="55"/>
      <c r="E98" s="32">
        <v>200</v>
      </c>
      <c r="F98" s="10">
        <v>652855.63</v>
      </c>
      <c r="G98" s="10">
        <v>623214.54</v>
      </c>
    </row>
    <row r="99" spans="1:7" ht="18.75" customHeight="1" thickBot="1" x14ac:dyDescent="0.3">
      <c r="A99" s="8" t="s">
        <v>78</v>
      </c>
      <c r="B99" s="21"/>
      <c r="C99" s="54"/>
      <c r="D99" s="55"/>
      <c r="E99" s="32">
        <v>200</v>
      </c>
      <c r="F99" s="10">
        <v>164692.98000000001</v>
      </c>
      <c r="G99" s="10">
        <v>134555.45000000001</v>
      </c>
    </row>
    <row r="100" spans="1:7" ht="15.75" customHeight="1" thickBot="1" x14ac:dyDescent="0.3">
      <c r="A100" s="12" t="s">
        <v>32</v>
      </c>
      <c r="B100" s="21"/>
      <c r="C100" s="69"/>
      <c r="D100" s="70"/>
      <c r="E100" s="32">
        <v>800</v>
      </c>
      <c r="F100" s="10">
        <v>67701</v>
      </c>
      <c r="G100" s="10">
        <v>6289</v>
      </c>
    </row>
    <row r="101" spans="1:7" ht="41.25" customHeight="1" thickBot="1" x14ac:dyDescent="0.3">
      <c r="A101" s="19" t="s">
        <v>84</v>
      </c>
      <c r="B101" s="21"/>
      <c r="C101" s="86" t="s">
        <v>85</v>
      </c>
      <c r="D101" s="87"/>
      <c r="E101" s="32"/>
      <c r="F101" s="7">
        <f>F102</f>
        <v>28992</v>
      </c>
      <c r="G101" s="7">
        <f>G102</f>
        <v>28992</v>
      </c>
    </row>
    <row r="102" spans="1:7" ht="26.25" thickBot="1" x14ac:dyDescent="0.3">
      <c r="A102" s="15" t="s">
        <v>86</v>
      </c>
      <c r="B102" s="21"/>
      <c r="C102" s="50" t="s">
        <v>87</v>
      </c>
      <c r="D102" s="51"/>
      <c r="E102" s="32"/>
      <c r="F102" s="10">
        <f>F103</f>
        <v>28992</v>
      </c>
      <c r="G102" s="10">
        <f>G103</f>
        <v>28992</v>
      </c>
    </row>
    <row r="103" spans="1:7" ht="15.75" thickBot="1" x14ac:dyDescent="0.3">
      <c r="A103" s="12" t="s">
        <v>19</v>
      </c>
      <c r="B103" s="21"/>
      <c r="C103" s="88"/>
      <c r="D103" s="89"/>
      <c r="E103" s="32">
        <v>200</v>
      </c>
      <c r="F103" s="10">
        <v>28992</v>
      </c>
      <c r="G103" s="10">
        <v>28992</v>
      </c>
    </row>
    <row r="104" spans="1:7" ht="51.75" thickBot="1" x14ac:dyDescent="0.3">
      <c r="A104" s="19" t="s">
        <v>121</v>
      </c>
      <c r="B104" s="21"/>
      <c r="C104" s="86" t="s">
        <v>131</v>
      </c>
      <c r="D104" s="87"/>
      <c r="E104" s="32"/>
      <c r="F104" s="7">
        <f>F105</f>
        <v>16172101</v>
      </c>
      <c r="G104" s="7">
        <f>G105</f>
        <v>15121870.609999999</v>
      </c>
    </row>
    <row r="105" spans="1:7" ht="39" thickBot="1" x14ac:dyDescent="0.3">
      <c r="A105" s="15" t="s">
        <v>122</v>
      </c>
      <c r="B105" s="21"/>
      <c r="C105" s="84" t="s">
        <v>132</v>
      </c>
      <c r="D105" s="83"/>
      <c r="E105" s="32"/>
      <c r="F105" s="10">
        <f>F106+F108+F110</f>
        <v>16172101</v>
      </c>
      <c r="G105" s="10">
        <f>G106+G110</f>
        <v>15121870.609999999</v>
      </c>
    </row>
    <row r="106" spans="1:7" ht="30" customHeight="1" thickBot="1" x14ac:dyDescent="0.3">
      <c r="A106" s="15" t="s">
        <v>123</v>
      </c>
      <c r="B106" s="21"/>
      <c r="C106" s="80" t="s">
        <v>133</v>
      </c>
      <c r="D106" s="55"/>
      <c r="E106" s="32"/>
      <c r="F106" s="10">
        <f>F107</f>
        <v>14791933</v>
      </c>
      <c r="G106" s="10">
        <f>G107</f>
        <v>14071870.609999999</v>
      </c>
    </row>
    <row r="107" spans="1:7" ht="15.75" thickBot="1" x14ac:dyDescent="0.3">
      <c r="A107" s="8" t="s">
        <v>62</v>
      </c>
      <c r="B107" s="21"/>
      <c r="C107" s="80"/>
      <c r="D107" s="55"/>
      <c r="E107" s="32">
        <v>500</v>
      </c>
      <c r="F107" s="10">
        <v>14791933</v>
      </c>
      <c r="G107" s="10">
        <v>14071870.609999999</v>
      </c>
    </row>
    <row r="108" spans="1:7" ht="51.75" thickBot="1" x14ac:dyDescent="0.3">
      <c r="A108" s="15" t="s">
        <v>138</v>
      </c>
      <c r="B108" s="21"/>
      <c r="C108" s="80"/>
      <c r="D108" s="55"/>
      <c r="E108" s="32"/>
      <c r="F108" s="10">
        <v>250068</v>
      </c>
      <c r="G108" s="10"/>
    </row>
    <row r="109" spans="1:7" ht="15.75" thickBot="1" x14ac:dyDescent="0.3">
      <c r="A109" s="8" t="s">
        <v>62</v>
      </c>
      <c r="B109" s="21"/>
      <c r="C109" s="80"/>
      <c r="D109" s="55"/>
      <c r="E109" s="32"/>
      <c r="F109" s="10">
        <v>250068</v>
      </c>
      <c r="G109" s="10"/>
    </row>
    <row r="110" spans="1:7" ht="39" thickBot="1" x14ac:dyDescent="0.3">
      <c r="A110" s="15" t="s">
        <v>124</v>
      </c>
      <c r="B110" s="21"/>
      <c r="C110" s="80" t="s">
        <v>134</v>
      </c>
      <c r="D110" s="55"/>
      <c r="E110" s="32"/>
      <c r="F110" s="10">
        <v>1130100</v>
      </c>
      <c r="G110" s="10">
        <f>G111</f>
        <v>1050000</v>
      </c>
    </row>
    <row r="111" spans="1:7" ht="15.75" thickBot="1" x14ac:dyDescent="0.3">
      <c r="A111" s="12" t="s">
        <v>19</v>
      </c>
      <c r="B111" s="22"/>
      <c r="C111" s="80"/>
      <c r="D111" s="55"/>
      <c r="E111" s="32">
        <v>200</v>
      </c>
      <c r="F111" s="10">
        <f>F112</f>
        <v>12549296</v>
      </c>
      <c r="G111" s="10">
        <v>1050000</v>
      </c>
    </row>
    <row r="112" spans="1:7" ht="15.75" thickBot="1" x14ac:dyDescent="0.3">
      <c r="A112" s="19" t="s">
        <v>54</v>
      </c>
      <c r="B112" s="15"/>
      <c r="C112" s="85" t="s">
        <v>55</v>
      </c>
      <c r="D112" s="65"/>
      <c r="E112" s="43"/>
      <c r="F112" s="7">
        <f>F113+F115+F117+F119+F123+F128+F121+F126+F130+F132</f>
        <v>12549296</v>
      </c>
      <c r="G112" s="7">
        <f>G113+G115+G117+G119+G123+G128+G121+G126+G130+G132</f>
        <v>11883321.34</v>
      </c>
    </row>
    <row r="113" spans="1:7" ht="15.75" thickBot="1" x14ac:dyDescent="0.3">
      <c r="A113" s="8" t="s">
        <v>56</v>
      </c>
      <c r="B113" s="21"/>
      <c r="C113" s="54" t="s">
        <v>57</v>
      </c>
      <c r="D113" s="55"/>
      <c r="E113" s="32"/>
      <c r="F113" s="45">
        <f>F114</f>
        <v>355756</v>
      </c>
      <c r="G113" s="45">
        <f>G114</f>
        <v>355756</v>
      </c>
    </row>
    <row r="114" spans="1:7" ht="64.5" thickBot="1" x14ac:dyDescent="0.3">
      <c r="A114" s="8" t="s">
        <v>41</v>
      </c>
      <c r="B114" s="21"/>
      <c r="C114" s="56"/>
      <c r="D114" s="57"/>
      <c r="E114" s="32">
        <v>100</v>
      </c>
      <c r="F114" s="45">
        <v>355756</v>
      </c>
      <c r="G114" s="45">
        <v>355756</v>
      </c>
    </row>
    <row r="115" spans="1:7" ht="15.75" thickBot="1" x14ac:dyDescent="0.3">
      <c r="A115" s="8" t="s">
        <v>0</v>
      </c>
      <c r="B115" s="21"/>
      <c r="C115" s="54" t="s">
        <v>58</v>
      </c>
      <c r="D115" s="55"/>
      <c r="E115" s="32"/>
      <c r="F115" s="10">
        <f>F116</f>
        <v>567489.23</v>
      </c>
      <c r="G115" s="10">
        <f>G116</f>
        <v>567488.73</v>
      </c>
    </row>
    <row r="116" spans="1:7" ht="29.25" customHeight="1" thickBot="1" x14ac:dyDescent="0.3">
      <c r="A116" s="8" t="s">
        <v>41</v>
      </c>
      <c r="B116" s="21"/>
      <c r="C116" s="56"/>
      <c r="D116" s="57"/>
      <c r="E116" s="32">
        <v>100</v>
      </c>
      <c r="F116" s="10">
        <v>567489.23</v>
      </c>
      <c r="G116" s="10">
        <v>567488.73</v>
      </c>
    </row>
    <row r="117" spans="1:7" ht="15.75" thickBot="1" x14ac:dyDescent="0.3">
      <c r="A117" s="8" t="s">
        <v>1</v>
      </c>
      <c r="B117" s="21"/>
      <c r="C117" s="54" t="s">
        <v>59</v>
      </c>
      <c r="D117" s="55"/>
      <c r="E117" s="32"/>
      <c r="F117" s="10">
        <f>F118</f>
        <v>5351619.47</v>
      </c>
      <c r="G117" s="10">
        <f>G118</f>
        <v>5351618.82</v>
      </c>
    </row>
    <row r="118" spans="1:7" ht="64.5" thickBot="1" x14ac:dyDescent="0.3">
      <c r="A118" s="8" t="s">
        <v>41</v>
      </c>
      <c r="B118" s="36"/>
      <c r="C118" s="56"/>
      <c r="D118" s="57"/>
      <c r="E118" s="32">
        <v>100</v>
      </c>
      <c r="F118" s="10">
        <v>5351619.47</v>
      </c>
      <c r="G118" s="10">
        <v>5351618.82</v>
      </c>
    </row>
    <row r="119" spans="1:7" ht="39" thickBot="1" x14ac:dyDescent="0.3">
      <c r="A119" s="8" t="s">
        <v>60</v>
      </c>
      <c r="B119" s="15"/>
      <c r="C119" s="54" t="s">
        <v>61</v>
      </c>
      <c r="D119" s="55"/>
      <c r="E119" s="32"/>
      <c r="F119" s="10">
        <f>F120</f>
        <v>154370</v>
      </c>
      <c r="G119" s="10">
        <f>G120</f>
        <v>154370</v>
      </c>
    </row>
    <row r="120" spans="1:7" ht="15.75" thickBot="1" x14ac:dyDescent="0.3">
      <c r="A120" s="8" t="s">
        <v>62</v>
      </c>
      <c r="C120" s="56"/>
      <c r="D120" s="57"/>
      <c r="E120" s="32">
        <v>500</v>
      </c>
      <c r="F120" s="10">
        <v>154370</v>
      </c>
      <c r="G120" s="10">
        <v>154370</v>
      </c>
    </row>
    <row r="121" spans="1:7" ht="17.25" customHeight="1" thickBot="1" x14ac:dyDescent="0.3">
      <c r="A121" s="21" t="s">
        <v>125</v>
      </c>
      <c r="B121" s="46"/>
      <c r="C121" s="77" t="s">
        <v>135</v>
      </c>
      <c r="D121" s="55"/>
      <c r="E121" s="32"/>
      <c r="F121" s="10">
        <f>F122</f>
        <v>676000</v>
      </c>
      <c r="G121" s="10">
        <f>G122</f>
        <v>676000</v>
      </c>
    </row>
    <row r="122" spans="1:7" ht="15.75" thickBot="1" x14ac:dyDescent="0.3">
      <c r="A122" s="8" t="s">
        <v>32</v>
      </c>
      <c r="C122" s="56"/>
      <c r="D122" s="57"/>
      <c r="E122" s="32">
        <v>800</v>
      </c>
      <c r="F122" s="10">
        <v>676000</v>
      </c>
      <c r="G122" s="10">
        <v>676000</v>
      </c>
    </row>
    <row r="123" spans="1:7" ht="14.25" customHeight="1" thickBot="1" x14ac:dyDescent="0.3">
      <c r="A123" s="21" t="s">
        <v>2</v>
      </c>
      <c r="B123" s="46"/>
      <c r="C123" s="77" t="s">
        <v>63</v>
      </c>
      <c r="D123" s="55"/>
      <c r="E123" s="32"/>
      <c r="F123" s="10">
        <f>F124+F125</f>
        <v>4549498.62</v>
      </c>
      <c r="G123" s="10">
        <f>G124+G125</f>
        <v>4204370.1099999994</v>
      </c>
    </row>
    <row r="124" spans="1:7" ht="15.75" thickBot="1" x14ac:dyDescent="0.3">
      <c r="A124" s="21" t="s">
        <v>19</v>
      </c>
      <c r="B124" s="46"/>
      <c r="C124" s="77"/>
      <c r="D124" s="55"/>
      <c r="E124" s="32">
        <v>200</v>
      </c>
      <c r="F124" s="10">
        <v>3810864.52</v>
      </c>
      <c r="G124" s="10">
        <v>3547476.88</v>
      </c>
    </row>
    <row r="125" spans="1:7" ht="14.25" customHeight="1" thickBot="1" x14ac:dyDescent="0.3">
      <c r="A125" s="21" t="s">
        <v>78</v>
      </c>
      <c r="B125" s="46"/>
      <c r="C125" s="77"/>
      <c r="D125" s="55"/>
      <c r="E125" s="32">
        <v>200</v>
      </c>
      <c r="F125" s="10">
        <v>738634.1</v>
      </c>
      <c r="G125" s="10">
        <v>656893.23</v>
      </c>
    </row>
    <row r="126" spans="1:7" ht="15" customHeight="1" thickBot="1" x14ac:dyDescent="0.3">
      <c r="A126" s="8" t="s">
        <v>126</v>
      </c>
      <c r="C126" s="54" t="s">
        <v>116</v>
      </c>
      <c r="D126" s="55"/>
      <c r="E126" s="32"/>
      <c r="F126" s="10">
        <f>F127</f>
        <v>499517</v>
      </c>
      <c r="G126" s="10">
        <f>G127</f>
        <v>178672</v>
      </c>
    </row>
    <row r="127" spans="1:7" ht="20.25" customHeight="1" thickBot="1" x14ac:dyDescent="0.3">
      <c r="A127" s="21" t="s">
        <v>62</v>
      </c>
      <c r="B127" s="46"/>
      <c r="C127" s="76"/>
      <c r="D127" s="57"/>
      <c r="E127" s="32">
        <v>500</v>
      </c>
      <c r="F127" s="10">
        <v>499517</v>
      </c>
      <c r="G127" s="10">
        <v>178672</v>
      </c>
    </row>
    <row r="128" spans="1:7" ht="15.75" customHeight="1" thickBot="1" x14ac:dyDescent="0.3">
      <c r="A128" s="8" t="s">
        <v>64</v>
      </c>
      <c r="C128" s="54" t="s">
        <v>65</v>
      </c>
      <c r="D128" s="55"/>
      <c r="E128" s="32"/>
      <c r="F128" s="10">
        <f>F129</f>
        <v>338431.68</v>
      </c>
      <c r="G128" s="10">
        <f>G129</f>
        <v>338431.68</v>
      </c>
    </row>
    <row r="129" spans="1:7" ht="28.5" customHeight="1" thickBot="1" x14ac:dyDescent="0.3">
      <c r="A129" s="21" t="s">
        <v>66</v>
      </c>
      <c r="B129" s="46"/>
      <c r="C129" s="77"/>
      <c r="D129" s="55"/>
      <c r="E129" s="32">
        <v>300</v>
      </c>
      <c r="F129" s="10">
        <v>338431.68</v>
      </c>
      <c r="G129" s="10">
        <v>338431.68</v>
      </c>
    </row>
    <row r="130" spans="1:7" ht="78.75" customHeight="1" thickBot="1" x14ac:dyDescent="0.3">
      <c r="A130" s="8" t="s">
        <v>115</v>
      </c>
      <c r="C130" s="54" t="s">
        <v>117</v>
      </c>
      <c r="D130" s="55"/>
      <c r="E130" s="32"/>
      <c r="F130" s="10">
        <f>F131</f>
        <v>37414</v>
      </c>
      <c r="G130" s="10">
        <f>G131</f>
        <v>37414</v>
      </c>
    </row>
    <row r="131" spans="1:7" ht="66" customHeight="1" thickBot="1" x14ac:dyDescent="0.3">
      <c r="A131" s="21" t="s">
        <v>41</v>
      </c>
      <c r="B131" s="46"/>
      <c r="C131" s="77"/>
      <c r="D131" s="55"/>
      <c r="E131" s="32">
        <v>100</v>
      </c>
      <c r="F131" s="10">
        <v>37414</v>
      </c>
      <c r="G131" s="10">
        <v>37414</v>
      </c>
    </row>
    <row r="132" spans="1:7" ht="28.5" customHeight="1" thickBot="1" x14ac:dyDescent="0.3">
      <c r="A132" s="8" t="s">
        <v>127</v>
      </c>
      <c r="C132" s="54" t="s">
        <v>136</v>
      </c>
      <c r="D132" s="55"/>
      <c r="E132" s="32"/>
      <c r="F132" s="10">
        <f>F133</f>
        <v>19200</v>
      </c>
      <c r="G132" s="10">
        <f>G133</f>
        <v>19200</v>
      </c>
    </row>
    <row r="133" spans="1:7" ht="18" customHeight="1" thickBot="1" x14ac:dyDescent="0.3">
      <c r="A133" s="21" t="s">
        <v>19</v>
      </c>
      <c r="B133" s="46"/>
      <c r="C133" s="77"/>
      <c r="D133" s="55"/>
      <c r="E133" s="32">
        <v>200</v>
      </c>
      <c r="F133" s="10">
        <v>19200</v>
      </c>
      <c r="G133" s="10">
        <v>19200</v>
      </c>
    </row>
    <row r="168" spans="3:4" x14ac:dyDescent="0.25">
      <c r="C168" s="1"/>
      <c r="D168" s="2"/>
    </row>
    <row r="169" spans="3:4" x14ac:dyDescent="0.25">
      <c r="C169" s="1"/>
      <c r="D169" s="2"/>
    </row>
  </sheetData>
  <mergeCells count="132">
    <mergeCell ref="C129:D129"/>
    <mergeCell ref="C130:D130"/>
    <mergeCell ref="C131:D131"/>
    <mergeCell ref="C132:D132"/>
    <mergeCell ref="C133:D133"/>
    <mergeCell ref="C85:D85"/>
    <mergeCell ref="C108:D108"/>
    <mergeCell ref="C109:D109"/>
    <mergeCell ref="C120:D120"/>
    <mergeCell ref="C121:D121"/>
    <mergeCell ref="C122:D122"/>
    <mergeCell ref="C123:D123"/>
    <mergeCell ref="C124:D124"/>
    <mergeCell ref="C125:D125"/>
    <mergeCell ref="C126:D126"/>
    <mergeCell ref="C127:D127"/>
    <mergeCell ref="C128:D128"/>
    <mergeCell ref="C115:D115"/>
    <mergeCell ref="C116:D116"/>
    <mergeCell ref="C117:D117"/>
    <mergeCell ref="C118:D118"/>
    <mergeCell ref="C119:D119"/>
    <mergeCell ref="C104:D104"/>
    <mergeCell ref="C103:D103"/>
    <mergeCell ref="C98:D98"/>
    <mergeCell ref="C105:D105"/>
    <mergeCell ref="C106:D106"/>
    <mergeCell ref="C107:D107"/>
    <mergeCell ref="C110:D110"/>
    <mergeCell ref="C111:D111"/>
    <mergeCell ref="C112:D112"/>
    <mergeCell ref="C113:D113"/>
    <mergeCell ref="C114:D114"/>
    <mergeCell ref="C99:D99"/>
    <mergeCell ref="C100:D100"/>
    <mergeCell ref="C101:D101"/>
    <mergeCell ref="C102:D102"/>
    <mergeCell ref="C79:D79"/>
    <mergeCell ref="C80:D80"/>
    <mergeCell ref="C81:D81"/>
    <mergeCell ref="C82:D82"/>
    <mergeCell ref="C83:D83"/>
    <mergeCell ref="C84:D84"/>
    <mergeCell ref="C95:D95"/>
    <mergeCell ref="C96:D96"/>
    <mergeCell ref="C97:D97"/>
    <mergeCell ref="C86:D86"/>
    <mergeCell ref="C87:D87"/>
    <mergeCell ref="C88:D88"/>
    <mergeCell ref="C89:D89"/>
    <mergeCell ref="C90:D90"/>
    <mergeCell ref="C91:D91"/>
    <mergeCell ref="C92:D92"/>
    <mergeCell ref="C93:D93"/>
    <mergeCell ref="C94:D94"/>
    <mergeCell ref="C70:D70"/>
    <mergeCell ref="C71:D71"/>
    <mergeCell ref="C72:D72"/>
    <mergeCell ref="C73:D73"/>
    <mergeCell ref="C74:D74"/>
    <mergeCell ref="C75:D75"/>
    <mergeCell ref="C76:D76"/>
    <mergeCell ref="C77:D77"/>
    <mergeCell ref="C78:D78"/>
    <mergeCell ref="C61:D61"/>
    <mergeCell ref="C62:D62"/>
    <mergeCell ref="C63:D63"/>
    <mergeCell ref="C64:D64"/>
    <mergeCell ref="C65:D65"/>
    <mergeCell ref="C66:D66"/>
    <mergeCell ref="C67:D67"/>
    <mergeCell ref="C68:D68"/>
    <mergeCell ref="C69:D69"/>
    <mergeCell ref="C52:D52"/>
    <mergeCell ref="C53:D53"/>
    <mergeCell ref="C54:D54"/>
    <mergeCell ref="C55:D55"/>
    <mergeCell ref="C56:D56"/>
    <mergeCell ref="C57:D57"/>
    <mergeCell ref="C58:D58"/>
    <mergeCell ref="C59:D59"/>
    <mergeCell ref="C60:D60"/>
    <mergeCell ref="C43:D43"/>
    <mergeCell ref="C44:D44"/>
    <mergeCell ref="C45:D45"/>
    <mergeCell ref="C46:D46"/>
    <mergeCell ref="C47:D47"/>
    <mergeCell ref="C48:D48"/>
    <mergeCell ref="C49:D49"/>
    <mergeCell ref="C50:D50"/>
    <mergeCell ref="C51:D51"/>
    <mergeCell ref="C34:D34"/>
    <mergeCell ref="C35:D35"/>
    <mergeCell ref="C40:D40"/>
    <mergeCell ref="C42:D42"/>
    <mergeCell ref="C36:D36"/>
    <mergeCell ref="C37:D37"/>
    <mergeCell ref="C38:D38"/>
    <mergeCell ref="C39:D39"/>
    <mergeCell ref="C27:D27"/>
    <mergeCell ref="C28:D28"/>
    <mergeCell ref="C29:D29"/>
    <mergeCell ref="C25:D25"/>
    <mergeCell ref="C26:D26"/>
    <mergeCell ref="C30:D30"/>
    <mergeCell ref="C31:D31"/>
    <mergeCell ref="C32:D32"/>
    <mergeCell ref="C33:D33"/>
    <mergeCell ref="D2:G2"/>
    <mergeCell ref="D3:G3"/>
    <mergeCell ref="D4:G4"/>
    <mergeCell ref="E1:G1"/>
    <mergeCell ref="A5:G5"/>
    <mergeCell ref="C17:D17"/>
    <mergeCell ref="C18:D18"/>
    <mergeCell ref="C23:D23"/>
    <mergeCell ref="C24:D24"/>
    <mergeCell ref="C19:D19"/>
    <mergeCell ref="C20:D20"/>
    <mergeCell ref="C21:D21"/>
    <mergeCell ref="C22:D22"/>
    <mergeCell ref="C6:D6"/>
    <mergeCell ref="C9:D9"/>
    <mergeCell ref="C10:D10"/>
    <mergeCell ref="C11:D11"/>
    <mergeCell ref="C12:D12"/>
    <mergeCell ref="C13:D13"/>
    <mergeCell ref="C14:D14"/>
    <mergeCell ref="C15:D15"/>
    <mergeCell ref="C16:D16"/>
    <mergeCell ref="C8:D8"/>
    <mergeCell ref="C7:D7"/>
  </mergeCells>
  <pageMargins left="0.70866141732283472" right="0.70866141732283472" top="0.55118110236220474" bottom="0.35433070866141736" header="0.31496062992125984" footer="0.31496062992125984"/>
  <pageSetup paperSize="9" scale="83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2025-05-28T08:21:19Z</cp:lastPrinted>
  <dcterms:created xsi:type="dcterms:W3CDTF">2015-03-27T05:47:08Z</dcterms:created>
  <dcterms:modified xsi:type="dcterms:W3CDTF">2025-05-29T08:51:28Z</dcterms:modified>
</cp:coreProperties>
</file>